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54A" lockStructure="1"/>
  <bookViews>
    <workbookView xWindow="240" yWindow="135" windowWidth="15600" windowHeight="11760" firstSheet="1" activeTab="1"/>
  </bookViews>
  <sheets>
    <sheet name="CALCULO" sheetId="1" state="hidden" r:id="rId1"/>
    <sheet name="INFORME" sheetId="6" r:id="rId2"/>
  </sheets>
  <definedNames>
    <definedName name="_xlnm.Print_Area" localSheetId="1">INFORME!$E$11:$I$25</definedName>
  </definedNames>
  <calcPr calcId="145621"/>
</workbook>
</file>

<file path=xl/calcChain.xml><?xml version="1.0" encoding="utf-8"?>
<calcChain xmlns="http://schemas.openxmlformats.org/spreadsheetml/2006/main"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l="1"/>
  <c r="B258" i="1" l="1"/>
  <c r="B259" i="1" l="1"/>
  <c r="B260" i="1" l="1"/>
  <c r="B261" i="1" l="1"/>
  <c r="B262" i="1" l="1"/>
  <c r="B263" i="1" l="1"/>
  <c r="B264" i="1" l="1"/>
  <c r="B265" i="1" l="1"/>
  <c r="B266" i="1" l="1"/>
  <c r="B267" i="1" l="1"/>
  <c r="B268" i="1" l="1"/>
  <c r="B269" i="1" l="1"/>
  <c r="B270" i="1" l="1"/>
  <c r="B271" i="1" l="1"/>
  <c r="B272" i="1" l="1"/>
  <c r="B273" i="1" l="1"/>
  <c r="B274" i="1" l="1"/>
  <c r="B275" i="1" l="1"/>
  <c r="B276" i="1" l="1"/>
  <c r="B277" i="1" l="1"/>
  <c r="B278" i="1" l="1"/>
  <c r="B279" i="1" l="1"/>
  <c r="B280" i="1" l="1"/>
  <c r="B281" i="1" l="1"/>
  <c r="B282" i="1" l="1"/>
  <c r="B283" i="1" l="1"/>
  <c r="B284" i="1" l="1"/>
  <c r="B285" i="1" l="1"/>
  <c r="B286" i="1" l="1"/>
  <c r="B287" i="1" l="1"/>
  <c r="B288" i="1" l="1"/>
  <c r="B289" i="1" l="1"/>
  <c r="B290" i="1" l="1"/>
  <c r="B291" i="1" l="1"/>
  <c r="B292" i="1" l="1"/>
  <c r="B293" i="1" l="1"/>
  <c r="B294" i="1" l="1"/>
  <c r="B295" i="1" l="1"/>
  <c r="B296" i="1" l="1"/>
  <c r="B297" i="1" l="1"/>
  <c r="B298" i="1" l="1"/>
  <c r="B299" i="1" l="1"/>
  <c r="D7" i="1"/>
  <c r="D438" i="1" s="1"/>
  <c r="D5" i="1"/>
  <c r="D4" i="1" s="1"/>
  <c r="A298" i="1" s="1"/>
  <c r="D3" i="1"/>
  <c r="D2" i="1"/>
  <c r="D136" i="1" l="1"/>
  <c r="D76" i="1"/>
  <c r="D34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D298" i="1"/>
  <c r="B300" i="1"/>
  <c r="A299" i="1"/>
  <c r="A10" i="1"/>
  <c r="D44" i="1"/>
  <c r="D88" i="1"/>
  <c r="D163" i="1"/>
  <c r="D357" i="1"/>
  <c r="D16" i="1"/>
  <c r="D53" i="1"/>
  <c r="D102" i="1"/>
  <c r="D184" i="1"/>
  <c r="D422" i="1"/>
  <c r="D66" i="1"/>
  <c r="D116" i="1"/>
  <c r="D243" i="1"/>
  <c r="D26" i="1"/>
  <c r="D36" i="1"/>
  <c r="D45" i="1"/>
  <c r="D58" i="1"/>
  <c r="D68" i="1"/>
  <c r="D77" i="1"/>
  <c r="D92" i="1"/>
  <c r="D103" i="1"/>
  <c r="D120" i="1"/>
  <c r="D147" i="1"/>
  <c r="D164" i="1"/>
  <c r="D195" i="1"/>
  <c r="D256" i="1"/>
  <c r="D309" i="1"/>
  <c r="D378" i="1"/>
  <c r="D434" i="1"/>
  <c r="D28" i="1"/>
  <c r="D38" i="1"/>
  <c r="D50" i="1"/>
  <c r="D60" i="1"/>
  <c r="D69" i="1"/>
  <c r="D82" i="1"/>
  <c r="D95" i="1"/>
  <c r="D107" i="1"/>
  <c r="D131" i="1"/>
  <c r="D148" i="1"/>
  <c r="D168" i="1"/>
  <c r="D204" i="1"/>
  <c r="D266" i="1"/>
  <c r="D330" i="1"/>
  <c r="D390" i="1"/>
  <c r="D18" i="1"/>
  <c r="D30" i="1"/>
  <c r="D42" i="1"/>
  <c r="D52" i="1"/>
  <c r="D61" i="1"/>
  <c r="D74" i="1"/>
  <c r="D84" i="1"/>
  <c r="D96" i="1"/>
  <c r="D115" i="1"/>
  <c r="D132" i="1"/>
  <c r="D152" i="1"/>
  <c r="D179" i="1"/>
  <c r="D220" i="1"/>
  <c r="D277" i="1"/>
  <c r="D341" i="1"/>
  <c r="D406" i="1"/>
  <c r="D24" i="1"/>
  <c r="D32" i="1"/>
  <c r="D40" i="1"/>
  <c r="D47" i="1"/>
  <c r="D55" i="1"/>
  <c r="D63" i="1"/>
  <c r="D71" i="1"/>
  <c r="D79" i="1"/>
  <c r="D89" i="1"/>
  <c r="D99" i="1"/>
  <c r="D111" i="1"/>
  <c r="D127" i="1"/>
  <c r="D143" i="1"/>
  <c r="D159" i="1"/>
  <c r="D175" i="1"/>
  <c r="D191" i="1"/>
  <c r="D208" i="1"/>
  <c r="D246" i="1"/>
  <c r="D274" i="1"/>
  <c r="D306" i="1"/>
  <c r="D338" i="1"/>
  <c r="D370" i="1"/>
  <c r="D394" i="1"/>
  <c r="D426" i="1"/>
  <c r="D180" i="1"/>
  <c r="D196" i="1"/>
  <c r="D230" i="1"/>
  <c r="D264" i="1"/>
  <c r="D285" i="1"/>
  <c r="D317" i="1"/>
  <c r="D350" i="1"/>
  <c r="D381" i="1"/>
  <c r="D410" i="1"/>
  <c r="D442" i="1"/>
  <c r="D19" i="1"/>
  <c r="D22" i="1"/>
  <c r="D46" i="1"/>
  <c r="D49" i="1"/>
  <c r="D54" i="1"/>
  <c r="D57" i="1"/>
  <c r="D62" i="1"/>
  <c r="D65" i="1"/>
  <c r="D70" i="1"/>
  <c r="D73" i="1"/>
  <c r="D78" i="1"/>
  <c r="D81" i="1"/>
  <c r="D87" i="1"/>
  <c r="D91" i="1"/>
  <c r="D94" i="1"/>
  <c r="D105" i="1"/>
  <c r="D108" i="1"/>
  <c r="D119" i="1"/>
  <c r="D124" i="1"/>
  <c r="D135" i="1"/>
  <c r="D140" i="1"/>
  <c r="D151" i="1"/>
  <c r="D156" i="1"/>
  <c r="D167" i="1"/>
  <c r="D172" i="1"/>
  <c r="D183" i="1"/>
  <c r="D188" i="1"/>
  <c r="D214" i="1"/>
  <c r="D227" i="1"/>
  <c r="D240" i="1"/>
  <c r="D282" i="1"/>
  <c r="D293" i="1"/>
  <c r="D314" i="1"/>
  <c r="D325" i="1"/>
  <c r="D365" i="1"/>
  <c r="D386" i="1"/>
  <c r="D402" i="1"/>
  <c r="D418" i="1"/>
  <c r="D20" i="1"/>
  <c r="D441" i="1"/>
  <c r="D437" i="1"/>
  <c r="D433" i="1"/>
  <c r="D429" i="1"/>
  <c r="D425" i="1"/>
  <c r="D421" i="1"/>
  <c r="D417" i="1"/>
  <c r="D413" i="1"/>
  <c r="D409" i="1"/>
  <c r="D405" i="1"/>
  <c r="D401" i="1"/>
  <c r="D397" i="1"/>
  <c r="D393" i="1"/>
  <c r="D389" i="1"/>
  <c r="D383" i="1"/>
  <c r="D380" i="1"/>
  <c r="D375" i="1"/>
  <c r="D372" i="1"/>
  <c r="D367" i="1"/>
  <c r="D364" i="1"/>
  <c r="D359" i="1"/>
  <c r="D356" i="1"/>
  <c r="D354" i="1"/>
  <c r="D347" i="1"/>
  <c r="D345" i="1"/>
  <c r="D343" i="1"/>
  <c r="D340" i="1"/>
  <c r="D335" i="1"/>
  <c r="D332" i="1"/>
  <c r="D327" i="1"/>
  <c r="D324" i="1"/>
  <c r="D319" i="1"/>
  <c r="D316" i="1"/>
  <c r="D311" i="1"/>
  <c r="D308" i="1"/>
  <c r="D303" i="1"/>
  <c r="D300" i="1"/>
  <c r="D295" i="1"/>
  <c r="D292" i="1"/>
  <c r="D287" i="1"/>
  <c r="D284" i="1"/>
  <c r="D279" i="1"/>
  <c r="D276" i="1"/>
  <c r="D271" i="1"/>
  <c r="D268" i="1"/>
  <c r="D261" i="1"/>
  <c r="D258" i="1"/>
  <c r="D253" i="1"/>
  <c r="D251" i="1"/>
  <c r="D248" i="1"/>
  <c r="D245" i="1"/>
  <c r="D242" i="1"/>
  <c r="D239" i="1"/>
  <c r="D233" i="1"/>
  <c r="D229" i="1"/>
  <c r="D226" i="1"/>
  <c r="D223" i="1"/>
  <c r="D217" i="1"/>
  <c r="D213" i="1"/>
  <c r="D210" i="1"/>
  <c r="D207" i="1"/>
  <c r="D201" i="1"/>
  <c r="D439" i="1"/>
  <c r="D435" i="1"/>
  <c r="D431" i="1"/>
  <c r="D427" i="1"/>
  <c r="D423" i="1"/>
  <c r="D419" i="1"/>
  <c r="D415" i="1"/>
  <c r="D411" i="1"/>
  <c r="D407" i="1"/>
  <c r="D403" i="1"/>
  <c r="D399" i="1"/>
  <c r="D395" i="1"/>
  <c r="D391" i="1"/>
  <c r="D387" i="1"/>
  <c r="D384" i="1"/>
  <c r="D379" i="1"/>
  <c r="D376" i="1"/>
  <c r="D371" i="1"/>
  <c r="D368" i="1"/>
  <c r="D363" i="1"/>
  <c r="D360" i="1"/>
  <c r="D355" i="1"/>
  <c r="D353" i="1"/>
  <c r="D348" i="1"/>
  <c r="D346" i="1"/>
  <c r="D344" i="1"/>
  <c r="D339" i="1"/>
  <c r="D336" i="1"/>
  <c r="D331" i="1"/>
  <c r="D328" i="1"/>
  <c r="D323" i="1"/>
  <c r="D320" i="1"/>
  <c r="D315" i="1"/>
  <c r="D312" i="1"/>
  <c r="D307" i="1"/>
  <c r="D304" i="1"/>
  <c r="D299" i="1"/>
  <c r="D296" i="1"/>
  <c r="D291" i="1"/>
  <c r="D288" i="1"/>
  <c r="D283" i="1"/>
  <c r="D280" i="1"/>
  <c r="D275" i="1"/>
  <c r="D272" i="1"/>
  <c r="D267" i="1"/>
  <c r="D262" i="1"/>
  <c r="D257" i="1"/>
  <c r="D254" i="1"/>
  <c r="D252" i="1"/>
  <c r="D247" i="1"/>
  <c r="D241" i="1"/>
  <c r="D237" i="1"/>
  <c r="D234" i="1"/>
  <c r="D231" i="1"/>
  <c r="D225" i="1"/>
  <c r="D221" i="1"/>
  <c r="D218" i="1"/>
  <c r="D215" i="1"/>
  <c r="D209" i="1"/>
  <c r="D205" i="1"/>
  <c r="D202" i="1"/>
  <c r="D199" i="1"/>
  <c r="D440" i="1"/>
  <c r="D432" i="1"/>
  <c r="D424" i="1"/>
  <c r="D416" i="1"/>
  <c r="D408" i="1"/>
  <c r="D400" i="1"/>
  <c r="D392" i="1"/>
  <c r="D385" i="1"/>
  <c r="D374" i="1"/>
  <c r="D369" i="1"/>
  <c r="D358" i="1"/>
  <c r="D349" i="1"/>
  <c r="D334" i="1"/>
  <c r="D329" i="1"/>
  <c r="D318" i="1"/>
  <c r="D313" i="1"/>
  <c r="D302" i="1"/>
  <c r="D297" i="1"/>
  <c r="D286" i="1"/>
  <c r="D281" i="1"/>
  <c r="D270" i="1"/>
  <c r="D265" i="1"/>
  <c r="D260" i="1"/>
  <c r="D255" i="1"/>
  <c r="D250" i="1"/>
  <c r="D244" i="1"/>
  <c r="D238" i="1"/>
  <c r="D232" i="1"/>
  <c r="D219" i="1"/>
  <c r="D212" i="1"/>
  <c r="D206" i="1"/>
  <c r="D200" i="1"/>
  <c r="D193" i="1"/>
  <c r="D190" i="1"/>
  <c r="D185" i="1"/>
  <c r="D182" i="1"/>
  <c r="D177" i="1"/>
  <c r="D174" i="1"/>
  <c r="D169" i="1"/>
  <c r="D166" i="1"/>
  <c r="D161" i="1"/>
  <c r="D158" i="1"/>
  <c r="D153" i="1"/>
  <c r="D150" i="1"/>
  <c r="D145" i="1"/>
  <c r="D142" i="1"/>
  <c r="D137" i="1"/>
  <c r="D134" i="1"/>
  <c r="D129" i="1"/>
  <c r="D126" i="1"/>
  <c r="D121" i="1"/>
  <c r="D118" i="1"/>
  <c r="D113" i="1"/>
  <c r="D110" i="1"/>
  <c r="D436" i="1"/>
  <c r="D428" i="1"/>
  <c r="D420" i="1"/>
  <c r="D412" i="1"/>
  <c r="D404" i="1"/>
  <c r="D396" i="1"/>
  <c r="D388" i="1"/>
  <c r="D382" i="1"/>
  <c r="D377" i="1"/>
  <c r="D366" i="1"/>
  <c r="D361" i="1"/>
  <c r="D351" i="1"/>
  <c r="D342" i="1"/>
  <c r="D337" i="1"/>
  <c r="D326" i="1"/>
  <c r="D321" i="1"/>
  <c r="D310" i="1"/>
  <c r="D305" i="1"/>
  <c r="D294" i="1"/>
  <c r="D289" i="1"/>
  <c r="D278" i="1"/>
  <c r="D273" i="1"/>
  <c r="D263" i="1"/>
  <c r="D235" i="1"/>
  <c r="D228" i="1"/>
  <c r="D222" i="1"/>
  <c r="D216" i="1"/>
  <c r="D203" i="1"/>
  <c r="D197" i="1"/>
  <c r="D194" i="1"/>
  <c r="D189" i="1"/>
  <c r="D186" i="1"/>
  <c r="D181" i="1"/>
  <c r="D178" i="1"/>
  <c r="D173" i="1"/>
  <c r="D170" i="1"/>
  <c r="D165" i="1"/>
  <c r="D162" i="1"/>
  <c r="D157" i="1"/>
  <c r="D154" i="1"/>
  <c r="D149" i="1"/>
  <c r="D146" i="1"/>
  <c r="D141" i="1"/>
  <c r="D138" i="1"/>
  <c r="D133" i="1"/>
  <c r="D130" i="1"/>
  <c r="D125" i="1"/>
  <c r="D122" i="1"/>
  <c r="D117" i="1"/>
  <c r="D114" i="1"/>
  <c r="D109" i="1"/>
  <c r="D106" i="1"/>
  <c r="D101" i="1"/>
  <c r="D98" i="1"/>
  <c r="D93" i="1"/>
  <c r="D90" i="1"/>
  <c r="D85" i="1"/>
  <c r="D23" i="1"/>
  <c r="D25" i="1"/>
  <c r="D27" i="1"/>
  <c r="D29" i="1"/>
  <c r="D31" i="1"/>
  <c r="D33" i="1"/>
  <c r="D35" i="1"/>
  <c r="D37" i="1"/>
  <c r="D39" i="1"/>
  <c r="D41" i="1"/>
  <c r="D43" i="1"/>
  <c r="D48" i="1"/>
  <c r="D51" i="1"/>
  <c r="D56" i="1"/>
  <c r="D59" i="1"/>
  <c r="D64" i="1"/>
  <c r="D67" i="1"/>
  <c r="D72" i="1"/>
  <c r="D75" i="1"/>
  <c r="D80" i="1"/>
  <c r="D83" i="1"/>
  <c r="D86" i="1"/>
  <c r="D97" i="1"/>
  <c r="D100" i="1"/>
  <c r="D104" i="1"/>
  <c r="D112" i="1"/>
  <c r="D123" i="1"/>
  <c r="D128" i="1"/>
  <c r="D139" i="1"/>
  <c r="D144" i="1"/>
  <c r="D155" i="1"/>
  <c r="D160" i="1"/>
  <c r="D171" i="1"/>
  <c r="D176" i="1"/>
  <c r="D187" i="1"/>
  <c r="D192" i="1"/>
  <c r="D198" i="1"/>
  <c r="D211" i="1"/>
  <c r="D224" i="1"/>
  <c r="D236" i="1"/>
  <c r="D249" i="1"/>
  <c r="D259" i="1"/>
  <c r="D269" i="1"/>
  <c r="D290" i="1"/>
  <c r="D301" i="1"/>
  <c r="D322" i="1"/>
  <c r="D333" i="1"/>
  <c r="D352" i="1"/>
  <c r="D362" i="1"/>
  <c r="D373" i="1"/>
  <c r="D398" i="1"/>
  <c r="D414" i="1"/>
  <c r="D430" i="1"/>
  <c r="D17" i="1"/>
  <c r="D21" i="1"/>
  <c r="D15" i="1"/>
  <c r="D14" i="1"/>
  <c r="D13" i="1"/>
  <c r="D12" i="1"/>
  <c r="D11" i="1"/>
  <c r="D10" i="1"/>
  <c r="F14" i="6" s="1"/>
  <c r="B11" i="1"/>
  <c r="C10" i="1"/>
  <c r="E14" i="6" s="1"/>
  <c r="I10" i="1" l="1"/>
  <c r="I11" i="1" s="1"/>
  <c r="G10" i="1"/>
  <c r="F10" i="1"/>
  <c r="B301" i="1"/>
  <c r="A300" i="1"/>
  <c r="F20" i="6"/>
  <c r="F18" i="6"/>
  <c r="F25" i="6"/>
  <c r="F15" i="6"/>
  <c r="F19" i="6"/>
  <c r="F24" i="6"/>
  <c r="F22" i="6"/>
  <c r="C11" i="1"/>
  <c r="E15" i="6" s="1"/>
  <c r="A11" i="1"/>
  <c r="F16" i="6"/>
  <c r="F17" i="6"/>
  <c r="F21" i="6"/>
  <c r="F23" i="6"/>
  <c r="B12" i="1"/>
  <c r="G11" i="1" l="1"/>
  <c r="I15" i="6" s="1"/>
  <c r="F11" i="1"/>
  <c r="I14" i="6"/>
  <c r="E10" i="1"/>
  <c r="H14" i="6"/>
  <c r="B302" i="1"/>
  <c r="A301" i="1"/>
  <c r="B13" i="1"/>
  <c r="A12" i="1"/>
  <c r="C13" i="1"/>
  <c r="E17" i="6" s="1"/>
  <c r="C12" i="1"/>
  <c r="E16" i="6" s="1"/>
  <c r="B14" i="1"/>
  <c r="E11" i="1" l="1"/>
  <c r="G15" i="6" s="1"/>
  <c r="H15" i="6"/>
  <c r="G14" i="6"/>
  <c r="F12" i="1"/>
  <c r="G12" i="1"/>
  <c r="B303" i="1"/>
  <c r="A302" i="1"/>
  <c r="A14" i="1"/>
  <c r="A13" i="1"/>
  <c r="B15" i="1"/>
  <c r="C14" i="1"/>
  <c r="E18" i="6" s="1"/>
  <c r="J9" i="6" l="1"/>
  <c r="H11" i="6"/>
  <c r="H16" i="6"/>
  <c r="E12" i="1"/>
  <c r="I16" i="6"/>
  <c r="G13" i="1"/>
  <c r="I17" i="6" s="1"/>
  <c r="F13" i="1"/>
  <c r="B304" i="1"/>
  <c r="A303" i="1"/>
  <c r="A15" i="1"/>
  <c r="C15" i="1"/>
  <c r="E19" i="6" s="1"/>
  <c r="B16" i="1"/>
  <c r="G16" i="6" l="1"/>
  <c r="H17" i="6"/>
  <c r="E13" i="1"/>
  <c r="G17" i="6" s="1"/>
  <c r="F14" i="1"/>
  <c r="G14" i="1"/>
  <c r="I18" i="6" s="1"/>
  <c r="B305" i="1"/>
  <c r="A304" i="1"/>
  <c r="C16" i="1"/>
  <c r="E20" i="6" s="1"/>
  <c r="A16" i="1"/>
  <c r="B17" i="1"/>
  <c r="H18" i="6" l="1"/>
  <c r="E14" i="1"/>
  <c r="G18" i="6" s="1"/>
  <c r="F15" i="1"/>
  <c r="G16" i="1" s="1"/>
  <c r="I20" i="6" s="1"/>
  <c r="G15" i="1"/>
  <c r="B306" i="1"/>
  <c r="A305" i="1"/>
  <c r="A17" i="1"/>
  <c r="C17" i="1"/>
  <c r="E21" i="6" s="1"/>
  <c r="B18" i="1"/>
  <c r="I19" i="6" l="1"/>
  <c r="H19" i="6"/>
  <c r="E15" i="1"/>
  <c r="G19" i="6" s="1"/>
  <c r="F16" i="1"/>
  <c r="G17" i="1" s="1"/>
  <c r="I21" i="6" s="1"/>
  <c r="A306" i="1"/>
  <c r="B307" i="1"/>
  <c r="A18" i="1"/>
  <c r="C18" i="1"/>
  <c r="E22" i="6" s="1"/>
  <c r="B19" i="1"/>
  <c r="H20" i="6" l="1"/>
  <c r="E16" i="1"/>
  <c r="G20" i="6" s="1"/>
  <c r="F17" i="1"/>
  <c r="B308" i="1"/>
  <c r="A307" i="1"/>
  <c r="A19" i="1"/>
  <c r="B20" i="1"/>
  <c r="C19" i="1"/>
  <c r="E23" i="6" s="1"/>
  <c r="H21" i="6" l="1"/>
  <c r="E17" i="1"/>
  <c r="G21" i="6" s="1"/>
  <c r="G18" i="1"/>
  <c r="I22" i="6" s="1"/>
  <c r="F18" i="1"/>
  <c r="F19" i="1" s="1"/>
  <c r="B309" i="1"/>
  <c r="A308" i="1"/>
  <c r="A20" i="1"/>
  <c r="C20" i="1"/>
  <c r="E24" i="6" s="1"/>
  <c r="B21" i="1"/>
  <c r="H22" i="6" l="1"/>
  <c r="E18" i="1"/>
  <c r="G22" i="6" s="1"/>
  <c r="H23" i="6"/>
  <c r="F20" i="1"/>
  <c r="G20" i="1"/>
  <c r="I24" i="6" s="1"/>
  <c r="G19" i="1"/>
  <c r="I23" i="6" s="1"/>
  <c r="B310" i="1"/>
  <c r="A309" i="1"/>
  <c r="B22" i="1"/>
  <c r="A21" i="1"/>
  <c r="C21" i="1"/>
  <c r="E25" i="6" s="1"/>
  <c r="H24" i="6" l="1"/>
  <c r="E20" i="1"/>
  <c r="G24" i="6" s="1"/>
  <c r="G21" i="1"/>
  <c r="I25" i="6" s="1"/>
  <c r="F21" i="1"/>
  <c r="E19" i="1"/>
  <c r="G23" i="6" s="1"/>
  <c r="B311" i="1"/>
  <c r="A310" i="1"/>
  <c r="B23" i="1"/>
  <c r="C22" i="1"/>
  <c r="A22" i="1"/>
  <c r="H25" i="6" l="1"/>
  <c r="E21" i="1"/>
  <c r="G25" i="6" s="1"/>
  <c r="G22" i="1"/>
  <c r="F22" i="1"/>
  <c r="B312" i="1"/>
  <c r="A311" i="1"/>
  <c r="B24" i="1"/>
  <c r="A23" i="1"/>
  <c r="C23" i="1"/>
  <c r="E22" i="1" l="1"/>
  <c r="F23" i="1"/>
  <c r="G23" i="1"/>
  <c r="B313" i="1"/>
  <c r="A312" i="1"/>
  <c r="B25" i="1"/>
  <c r="C24" i="1"/>
  <c r="A24" i="1"/>
  <c r="G24" i="1" l="1"/>
  <c r="F24" i="1"/>
  <c r="E23" i="1"/>
  <c r="B314" i="1"/>
  <c r="A313" i="1"/>
  <c r="A25" i="1"/>
  <c r="C25" i="1"/>
  <c r="B26" i="1"/>
  <c r="F25" i="1" l="1"/>
  <c r="E24" i="1"/>
  <c r="G25" i="1"/>
  <c r="A314" i="1"/>
  <c r="B315" i="1"/>
  <c r="A26" i="1"/>
  <c r="C26" i="1"/>
  <c r="B27" i="1"/>
  <c r="G26" i="1" l="1"/>
  <c r="F26" i="1"/>
  <c r="E25" i="1"/>
  <c r="B316" i="1"/>
  <c r="A315" i="1"/>
  <c r="A27" i="1"/>
  <c r="C27" i="1"/>
  <c r="B28" i="1"/>
  <c r="G27" i="1" l="1"/>
  <c r="F27" i="1"/>
  <c r="E26" i="1"/>
  <c r="B317" i="1"/>
  <c r="A316" i="1"/>
  <c r="A28" i="1"/>
  <c r="B29" i="1"/>
  <c r="C28" i="1"/>
  <c r="G28" i="1" l="1"/>
  <c r="F28" i="1"/>
  <c r="E27" i="1"/>
  <c r="B318" i="1"/>
  <c r="A317" i="1"/>
  <c r="A29" i="1"/>
  <c r="B30" i="1"/>
  <c r="C29" i="1"/>
  <c r="G29" i="1" l="1"/>
  <c r="F29" i="1"/>
  <c r="E28" i="1"/>
  <c r="B319" i="1"/>
  <c r="A318" i="1"/>
  <c r="A30" i="1"/>
  <c r="B31" i="1"/>
  <c r="C30" i="1"/>
  <c r="G30" i="1" l="1"/>
  <c r="F30" i="1"/>
  <c r="E29" i="1"/>
  <c r="B320" i="1"/>
  <c r="A319" i="1"/>
  <c r="A31" i="1"/>
  <c r="B32" i="1"/>
  <c r="C31" i="1"/>
  <c r="G31" i="1" l="1"/>
  <c r="F31" i="1"/>
  <c r="E30" i="1"/>
  <c r="A320" i="1"/>
  <c r="B321" i="1"/>
  <c r="A32" i="1"/>
  <c r="C32" i="1"/>
  <c r="B33" i="1"/>
  <c r="G32" i="1" l="1"/>
  <c r="F32" i="1"/>
  <c r="E31" i="1"/>
  <c r="B322" i="1"/>
  <c r="A321" i="1"/>
  <c r="A33" i="1"/>
  <c r="C33" i="1"/>
  <c r="B34" i="1"/>
  <c r="F33" i="1" l="1"/>
  <c r="E32" i="1"/>
  <c r="G33" i="1"/>
  <c r="A322" i="1"/>
  <c r="B323" i="1"/>
  <c r="A34" i="1"/>
  <c r="C34" i="1"/>
  <c r="B35" i="1"/>
  <c r="G34" i="1" l="1"/>
  <c r="F34" i="1"/>
  <c r="E33" i="1"/>
  <c r="B324" i="1"/>
  <c r="A323" i="1"/>
  <c r="A35" i="1"/>
  <c r="B36" i="1"/>
  <c r="C35" i="1"/>
  <c r="G35" i="1" l="1"/>
  <c r="F35" i="1"/>
  <c r="E34" i="1"/>
  <c r="A324" i="1"/>
  <c r="B325" i="1"/>
  <c r="A36" i="1"/>
  <c r="B37" i="1"/>
  <c r="C36" i="1"/>
  <c r="G36" i="1" l="1"/>
  <c r="F36" i="1"/>
  <c r="E35" i="1"/>
  <c r="B326" i="1"/>
  <c r="A325" i="1"/>
  <c r="A37" i="1"/>
  <c r="B38" i="1"/>
  <c r="C37" i="1"/>
  <c r="G37" i="1" l="1"/>
  <c r="F37" i="1"/>
  <c r="E36" i="1"/>
  <c r="B327" i="1"/>
  <c r="A326" i="1"/>
  <c r="A38" i="1"/>
  <c r="C38" i="1"/>
  <c r="B39" i="1"/>
  <c r="G38" i="1" l="1"/>
  <c r="F38" i="1"/>
  <c r="E37" i="1"/>
  <c r="B328" i="1"/>
  <c r="A327" i="1"/>
  <c r="A39" i="1"/>
  <c r="B40" i="1"/>
  <c r="C39" i="1"/>
  <c r="G39" i="1" l="1"/>
  <c r="F39" i="1"/>
  <c r="E38" i="1"/>
  <c r="A328" i="1"/>
  <c r="B329" i="1"/>
  <c r="A40" i="1"/>
  <c r="C40" i="1"/>
  <c r="B41" i="1"/>
  <c r="G40" i="1" l="1"/>
  <c r="F40" i="1"/>
  <c r="E39" i="1"/>
  <c r="B330" i="1"/>
  <c r="A329" i="1"/>
  <c r="A41" i="1"/>
  <c r="B42" i="1"/>
  <c r="C41" i="1"/>
  <c r="G41" i="1" l="1"/>
  <c r="F41" i="1"/>
  <c r="E40" i="1"/>
  <c r="A330" i="1"/>
  <c r="B331" i="1"/>
  <c r="A42" i="1"/>
  <c r="C42" i="1"/>
  <c r="B43" i="1"/>
  <c r="G42" i="1" l="1"/>
  <c r="F42" i="1"/>
  <c r="E41" i="1"/>
  <c r="B332" i="1"/>
  <c r="A331" i="1"/>
  <c r="A43" i="1"/>
  <c r="C43" i="1"/>
  <c r="B44" i="1"/>
  <c r="F43" i="1" l="1"/>
  <c r="E42" i="1"/>
  <c r="G43" i="1"/>
  <c r="B333" i="1"/>
  <c r="A332" i="1"/>
  <c r="A44" i="1"/>
  <c r="B45" i="1"/>
  <c r="C44" i="1"/>
  <c r="G44" i="1" l="1"/>
  <c r="F44" i="1"/>
  <c r="E43" i="1"/>
  <c r="B334" i="1"/>
  <c r="A333" i="1"/>
  <c r="A45" i="1"/>
  <c r="C45" i="1"/>
  <c r="B46" i="1"/>
  <c r="G45" i="1" l="1"/>
  <c r="F45" i="1"/>
  <c r="E44" i="1"/>
  <c r="B335" i="1"/>
  <c r="A334" i="1"/>
  <c r="A46" i="1"/>
  <c r="B47" i="1"/>
  <c r="C46" i="1"/>
  <c r="G46" i="1" l="1"/>
  <c r="F46" i="1"/>
  <c r="E45" i="1"/>
  <c r="B336" i="1"/>
  <c r="A335" i="1"/>
  <c r="A47" i="1"/>
  <c r="B48" i="1"/>
  <c r="C47" i="1"/>
  <c r="G47" i="1" l="1"/>
  <c r="F47" i="1"/>
  <c r="E46" i="1"/>
  <c r="B337" i="1"/>
  <c r="A336" i="1"/>
  <c r="A48" i="1"/>
  <c r="C48" i="1"/>
  <c r="B49" i="1"/>
  <c r="G48" i="1" l="1"/>
  <c r="F48" i="1"/>
  <c r="E47" i="1"/>
  <c r="B338" i="1"/>
  <c r="A337" i="1"/>
  <c r="A49" i="1"/>
  <c r="C49" i="1"/>
  <c r="B50" i="1"/>
  <c r="G49" i="1" l="1"/>
  <c r="F49" i="1"/>
  <c r="E48" i="1"/>
  <c r="A338" i="1"/>
  <c r="B339" i="1"/>
  <c r="A50" i="1"/>
  <c r="B51" i="1"/>
  <c r="C50" i="1"/>
  <c r="G50" i="1" l="1"/>
  <c r="F50" i="1"/>
  <c r="E49" i="1"/>
  <c r="B340" i="1"/>
  <c r="A339" i="1"/>
  <c r="A51" i="1"/>
  <c r="C51" i="1"/>
  <c r="B52" i="1"/>
  <c r="G51" i="1" l="1"/>
  <c r="F51" i="1"/>
  <c r="E50" i="1"/>
  <c r="B341" i="1"/>
  <c r="A340" i="1"/>
  <c r="A52" i="1"/>
  <c r="C52" i="1"/>
  <c r="B53" i="1"/>
  <c r="G52" i="1" l="1"/>
  <c r="F52" i="1"/>
  <c r="E51" i="1"/>
  <c r="B342" i="1"/>
  <c r="A341" i="1"/>
  <c r="A53" i="1"/>
  <c r="C53" i="1"/>
  <c r="B54" i="1"/>
  <c r="G53" i="1" l="1"/>
  <c r="F53" i="1"/>
  <c r="E52" i="1"/>
  <c r="B343" i="1"/>
  <c r="A342" i="1"/>
  <c r="A54" i="1"/>
  <c r="B55" i="1"/>
  <c r="C54" i="1"/>
  <c r="G54" i="1" l="1"/>
  <c r="F54" i="1"/>
  <c r="E53" i="1"/>
  <c r="B344" i="1"/>
  <c r="A343" i="1"/>
  <c r="A55" i="1"/>
  <c r="C55" i="1"/>
  <c r="B56" i="1"/>
  <c r="G55" i="1" l="1"/>
  <c r="F55" i="1"/>
  <c r="E54" i="1"/>
  <c r="B345" i="1"/>
  <c r="A344" i="1"/>
  <c r="A56" i="1"/>
  <c r="B57" i="1"/>
  <c r="C56" i="1"/>
  <c r="G56" i="1" l="1"/>
  <c r="F56" i="1"/>
  <c r="E55" i="1"/>
  <c r="B346" i="1"/>
  <c r="A345" i="1"/>
  <c r="A57" i="1"/>
  <c r="C57" i="1"/>
  <c r="B58" i="1"/>
  <c r="G57" i="1" l="1"/>
  <c r="F57" i="1"/>
  <c r="E56" i="1"/>
  <c r="A346" i="1"/>
  <c r="B347" i="1"/>
  <c r="A58" i="1"/>
  <c r="C58" i="1"/>
  <c r="B59" i="1"/>
  <c r="G58" i="1" l="1"/>
  <c r="F58" i="1"/>
  <c r="E57" i="1"/>
  <c r="B348" i="1"/>
  <c r="A347" i="1"/>
  <c r="A59" i="1"/>
  <c r="C59" i="1"/>
  <c r="B60" i="1"/>
  <c r="G59" i="1" l="1"/>
  <c r="F59" i="1"/>
  <c r="E58" i="1"/>
  <c r="B349" i="1"/>
  <c r="A348" i="1"/>
  <c r="A60" i="1"/>
  <c r="C60" i="1"/>
  <c r="B61" i="1"/>
  <c r="G60" i="1" l="1"/>
  <c r="F60" i="1"/>
  <c r="E59" i="1"/>
  <c r="B350" i="1"/>
  <c r="A349" i="1"/>
  <c r="A61" i="1"/>
  <c r="C61" i="1"/>
  <c r="B62" i="1"/>
  <c r="G61" i="1" l="1"/>
  <c r="F61" i="1"/>
  <c r="E60" i="1"/>
  <c r="B351" i="1"/>
  <c r="A350" i="1"/>
  <c r="A62" i="1"/>
  <c r="B63" i="1"/>
  <c r="C62" i="1"/>
  <c r="G62" i="1" l="1"/>
  <c r="F62" i="1"/>
  <c r="E61" i="1"/>
  <c r="B352" i="1"/>
  <c r="A351" i="1"/>
  <c r="A63" i="1"/>
  <c r="C63" i="1"/>
  <c r="B64" i="1"/>
  <c r="G63" i="1" l="1"/>
  <c r="F63" i="1"/>
  <c r="E62" i="1"/>
  <c r="A352" i="1"/>
  <c r="B353" i="1"/>
  <c r="A64" i="1"/>
  <c r="C64" i="1"/>
  <c r="B65" i="1"/>
  <c r="G64" i="1" l="1"/>
  <c r="F64" i="1"/>
  <c r="E63" i="1"/>
  <c r="B354" i="1"/>
  <c r="A353" i="1"/>
  <c r="A65" i="1"/>
  <c r="C65" i="1"/>
  <c r="B66" i="1"/>
  <c r="G65" i="1" l="1"/>
  <c r="F65" i="1"/>
  <c r="E64" i="1"/>
  <c r="A354" i="1"/>
  <c r="B355" i="1"/>
  <c r="A66" i="1"/>
  <c r="B67" i="1"/>
  <c r="C66" i="1"/>
  <c r="G66" i="1" l="1"/>
  <c r="F66" i="1"/>
  <c r="E65" i="1"/>
  <c r="B356" i="1"/>
  <c r="A355" i="1"/>
  <c r="A67" i="1"/>
  <c r="C67" i="1"/>
  <c r="B68" i="1"/>
  <c r="G67" i="1" l="1"/>
  <c r="F67" i="1"/>
  <c r="E66" i="1"/>
  <c r="A356" i="1"/>
  <c r="B357" i="1"/>
  <c r="A68" i="1"/>
  <c r="C68" i="1"/>
  <c r="B69" i="1"/>
  <c r="G68" i="1" l="1"/>
  <c r="F68" i="1"/>
  <c r="E67" i="1"/>
  <c r="B358" i="1"/>
  <c r="A357" i="1"/>
  <c r="A69" i="1"/>
  <c r="C69" i="1"/>
  <c r="B70" i="1"/>
  <c r="G69" i="1" l="1"/>
  <c r="F69" i="1"/>
  <c r="E68" i="1"/>
  <c r="B359" i="1"/>
  <c r="A358" i="1"/>
  <c r="A70" i="1"/>
  <c r="C70" i="1"/>
  <c r="B71" i="1"/>
  <c r="G70" i="1" l="1"/>
  <c r="F70" i="1"/>
  <c r="E69" i="1"/>
  <c r="B360" i="1"/>
  <c r="A359" i="1"/>
  <c r="A71" i="1"/>
  <c r="C71" i="1"/>
  <c r="B72" i="1"/>
  <c r="G71" i="1" l="1"/>
  <c r="F71" i="1"/>
  <c r="E70" i="1"/>
  <c r="A360" i="1"/>
  <c r="B361" i="1"/>
  <c r="A72" i="1"/>
  <c r="C72" i="1"/>
  <c r="B73" i="1"/>
  <c r="G72" i="1" l="1"/>
  <c r="F72" i="1"/>
  <c r="E71" i="1"/>
  <c r="B362" i="1"/>
  <c r="A361" i="1"/>
  <c r="A73" i="1"/>
  <c r="C73" i="1"/>
  <c r="B74" i="1"/>
  <c r="G73" i="1" l="1"/>
  <c r="F73" i="1"/>
  <c r="E72" i="1"/>
  <c r="A362" i="1"/>
  <c r="B363" i="1"/>
  <c r="A74" i="1"/>
  <c r="C74" i="1"/>
  <c r="B75" i="1"/>
  <c r="G74" i="1" l="1"/>
  <c r="F74" i="1"/>
  <c r="E73" i="1"/>
  <c r="B364" i="1"/>
  <c r="A363" i="1"/>
  <c r="A75" i="1"/>
  <c r="C75" i="1"/>
  <c r="B76" i="1"/>
  <c r="G75" i="1" l="1"/>
  <c r="F75" i="1"/>
  <c r="E74" i="1"/>
  <c r="B365" i="1"/>
  <c r="A364" i="1"/>
  <c r="A76" i="1"/>
  <c r="C76" i="1"/>
  <c r="B77" i="1"/>
  <c r="G76" i="1" l="1"/>
  <c r="F76" i="1"/>
  <c r="E75" i="1"/>
  <c r="B366" i="1"/>
  <c r="A365" i="1"/>
  <c r="A77" i="1"/>
  <c r="C77" i="1"/>
  <c r="B78" i="1"/>
  <c r="F77" i="1" l="1"/>
  <c r="E76" i="1"/>
  <c r="G77" i="1"/>
  <c r="B367" i="1"/>
  <c r="A366" i="1"/>
  <c r="A78" i="1"/>
  <c r="B79" i="1"/>
  <c r="C78" i="1"/>
  <c r="G78" i="1" l="1"/>
  <c r="F78" i="1"/>
  <c r="E77" i="1"/>
  <c r="B368" i="1"/>
  <c r="A367" i="1"/>
  <c r="A79" i="1"/>
  <c r="C79" i="1"/>
  <c r="B80" i="1"/>
  <c r="F79" i="1" l="1"/>
  <c r="E78" i="1"/>
  <c r="G79" i="1"/>
  <c r="B369" i="1"/>
  <c r="A368" i="1"/>
  <c r="A80" i="1"/>
  <c r="C80" i="1"/>
  <c r="B81" i="1"/>
  <c r="G80" i="1" l="1"/>
  <c r="F80" i="1"/>
  <c r="E79" i="1"/>
  <c r="B370" i="1"/>
  <c r="A369" i="1"/>
  <c r="A81" i="1"/>
  <c r="B82" i="1"/>
  <c r="C81" i="1"/>
  <c r="F81" i="1" l="1"/>
  <c r="E80" i="1"/>
  <c r="G81" i="1"/>
  <c r="A370" i="1"/>
  <c r="B371" i="1"/>
  <c r="A82" i="1"/>
  <c r="C82" i="1"/>
  <c r="B83" i="1"/>
  <c r="G82" i="1" l="1"/>
  <c r="F82" i="1"/>
  <c r="E81" i="1"/>
  <c r="B372" i="1"/>
  <c r="A371" i="1"/>
  <c r="A83" i="1"/>
  <c r="C83" i="1"/>
  <c r="B84" i="1"/>
  <c r="G83" i="1" l="1"/>
  <c r="F83" i="1"/>
  <c r="E82" i="1"/>
  <c r="B373" i="1"/>
  <c r="A372" i="1"/>
  <c r="A84" i="1"/>
  <c r="B85" i="1"/>
  <c r="C84" i="1"/>
  <c r="G84" i="1" l="1"/>
  <c r="F84" i="1"/>
  <c r="E83" i="1"/>
  <c r="B374" i="1"/>
  <c r="A373" i="1"/>
  <c r="A85" i="1"/>
  <c r="C85" i="1"/>
  <c r="B86" i="1"/>
  <c r="F85" i="1" l="1"/>
  <c r="E84" i="1"/>
  <c r="G85" i="1"/>
  <c r="B375" i="1"/>
  <c r="A374" i="1"/>
  <c r="A86" i="1"/>
  <c r="C86" i="1"/>
  <c r="B87" i="1"/>
  <c r="G86" i="1" l="1"/>
  <c r="F86" i="1"/>
  <c r="E85" i="1"/>
  <c r="B376" i="1"/>
  <c r="A375" i="1"/>
  <c r="A87" i="1"/>
  <c r="C87" i="1"/>
  <c r="B88" i="1"/>
  <c r="G87" i="1" l="1"/>
  <c r="F87" i="1"/>
  <c r="E86" i="1"/>
  <c r="B377" i="1"/>
  <c r="A376" i="1"/>
  <c r="A88" i="1"/>
  <c r="C88" i="1"/>
  <c r="B89" i="1"/>
  <c r="G88" i="1" l="1"/>
  <c r="F88" i="1"/>
  <c r="E87" i="1"/>
  <c r="B378" i="1"/>
  <c r="A377" i="1"/>
  <c r="A89" i="1"/>
  <c r="C89" i="1"/>
  <c r="B90" i="1"/>
  <c r="F89" i="1" l="1"/>
  <c r="E88" i="1"/>
  <c r="G89" i="1"/>
  <c r="A378" i="1"/>
  <c r="B379" i="1"/>
  <c r="A90" i="1"/>
  <c r="B91" i="1"/>
  <c r="C90" i="1"/>
  <c r="G90" i="1" l="1"/>
  <c r="F90" i="1"/>
  <c r="E89" i="1"/>
  <c r="B380" i="1"/>
  <c r="A379" i="1"/>
  <c r="A91" i="1"/>
  <c r="C91" i="1"/>
  <c r="B92" i="1"/>
  <c r="F91" i="1" l="1"/>
  <c r="E90" i="1"/>
  <c r="G91" i="1"/>
  <c r="B381" i="1"/>
  <c r="A380" i="1"/>
  <c r="A92" i="1"/>
  <c r="B93" i="1"/>
  <c r="C92" i="1"/>
  <c r="G92" i="1" l="1"/>
  <c r="F92" i="1"/>
  <c r="E91" i="1"/>
  <c r="B382" i="1"/>
  <c r="A381" i="1"/>
  <c r="A93" i="1"/>
  <c r="B94" i="1"/>
  <c r="C93" i="1"/>
  <c r="G93" i="1" l="1"/>
  <c r="F93" i="1"/>
  <c r="E92" i="1"/>
  <c r="B383" i="1"/>
  <c r="A382" i="1"/>
  <c r="A94" i="1"/>
  <c r="B95" i="1"/>
  <c r="C94" i="1"/>
  <c r="G94" i="1" l="1"/>
  <c r="F94" i="1"/>
  <c r="E93" i="1"/>
  <c r="B384" i="1"/>
  <c r="A383" i="1"/>
  <c r="A95" i="1"/>
  <c r="C95" i="1"/>
  <c r="B96" i="1"/>
  <c r="G95" i="1" l="1"/>
  <c r="F95" i="1"/>
  <c r="E94" i="1"/>
  <c r="A384" i="1"/>
  <c r="B385" i="1"/>
  <c r="A96" i="1"/>
  <c r="C96" i="1"/>
  <c r="B97" i="1"/>
  <c r="G96" i="1" l="1"/>
  <c r="F96" i="1"/>
  <c r="E95" i="1"/>
  <c r="B386" i="1"/>
  <c r="A385" i="1"/>
  <c r="A97" i="1"/>
  <c r="B98" i="1"/>
  <c r="C97" i="1"/>
  <c r="G97" i="1" l="1"/>
  <c r="F97" i="1"/>
  <c r="E96" i="1"/>
  <c r="A386" i="1"/>
  <c r="B387" i="1"/>
  <c r="A98" i="1"/>
  <c r="C98" i="1"/>
  <c r="B99" i="1"/>
  <c r="G98" i="1" l="1"/>
  <c r="F98" i="1"/>
  <c r="E97" i="1"/>
  <c r="B388" i="1"/>
  <c r="A387" i="1"/>
  <c r="A99" i="1"/>
  <c r="C99" i="1"/>
  <c r="B100" i="1"/>
  <c r="F99" i="1" l="1"/>
  <c r="E98" i="1"/>
  <c r="G99" i="1"/>
  <c r="A388" i="1"/>
  <c r="B389" i="1"/>
  <c r="A100" i="1"/>
  <c r="B101" i="1"/>
  <c r="C100" i="1"/>
  <c r="G100" i="1" l="1"/>
  <c r="F100" i="1"/>
  <c r="E99" i="1"/>
  <c r="B390" i="1"/>
  <c r="A389" i="1"/>
  <c r="A101" i="1"/>
  <c r="B102" i="1"/>
  <c r="C101" i="1"/>
  <c r="G101" i="1" l="1"/>
  <c r="F101" i="1"/>
  <c r="E100" i="1"/>
  <c r="B391" i="1"/>
  <c r="A390" i="1"/>
  <c r="A102" i="1"/>
  <c r="B103" i="1"/>
  <c r="C102" i="1"/>
  <c r="G102" i="1" l="1"/>
  <c r="F102" i="1"/>
  <c r="E101" i="1"/>
  <c r="B392" i="1"/>
  <c r="A391" i="1"/>
  <c r="A103" i="1"/>
  <c r="B104" i="1"/>
  <c r="C103" i="1"/>
  <c r="F103" i="1" l="1"/>
  <c r="E102" i="1"/>
  <c r="G103" i="1"/>
  <c r="A392" i="1"/>
  <c r="B393" i="1"/>
  <c r="A104" i="1"/>
  <c r="B105" i="1"/>
  <c r="C104" i="1"/>
  <c r="G104" i="1" l="1"/>
  <c r="F104" i="1"/>
  <c r="E103" i="1"/>
  <c r="B394" i="1"/>
  <c r="A393" i="1"/>
  <c r="A105" i="1"/>
  <c r="B106" i="1"/>
  <c r="C105" i="1"/>
  <c r="G105" i="1" l="1"/>
  <c r="F105" i="1"/>
  <c r="E104" i="1"/>
  <c r="A394" i="1"/>
  <c r="B395" i="1"/>
  <c r="A106" i="1"/>
  <c r="B107" i="1"/>
  <c r="C106" i="1"/>
  <c r="G106" i="1" l="1"/>
  <c r="F106" i="1"/>
  <c r="E105" i="1"/>
  <c r="B396" i="1"/>
  <c r="A395" i="1"/>
  <c r="A107" i="1"/>
  <c r="B108" i="1"/>
  <c r="C107" i="1"/>
  <c r="G107" i="1" l="1"/>
  <c r="F107" i="1"/>
  <c r="E106" i="1"/>
  <c r="B397" i="1"/>
  <c r="A396" i="1"/>
  <c r="A108" i="1"/>
  <c r="B109" i="1"/>
  <c r="C108" i="1"/>
  <c r="G108" i="1" l="1"/>
  <c r="F108" i="1"/>
  <c r="E107" i="1"/>
  <c r="B398" i="1"/>
  <c r="A397" i="1"/>
  <c r="A109" i="1"/>
  <c r="B110" i="1"/>
  <c r="C109" i="1"/>
  <c r="G109" i="1" l="1"/>
  <c r="F109" i="1"/>
  <c r="E108" i="1"/>
  <c r="B399" i="1"/>
  <c r="A398" i="1"/>
  <c r="A110" i="1"/>
  <c r="B111" i="1"/>
  <c r="C110" i="1"/>
  <c r="G110" i="1" l="1"/>
  <c r="F110" i="1"/>
  <c r="E109" i="1"/>
  <c r="B400" i="1"/>
  <c r="A399" i="1"/>
  <c r="A111" i="1"/>
  <c r="B112" i="1"/>
  <c r="C111" i="1"/>
  <c r="G111" i="1" l="1"/>
  <c r="F111" i="1"/>
  <c r="E110" i="1"/>
  <c r="B401" i="1"/>
  <c r="A400" i="1"/>
  <c r="A112" i="1"/>
  <c r="B113" i="1"/>
  <c r="C112" i="1"/>
  <c r="G112" i="1" l="1"/>
  <c r="F112" i="1"/>
  <c r="E111" i="1"/>
  <c r="B402" i="1"/>
  <c r="A401" i="1"/>
  <c r="A113" i="1"/>
  <c r="B114" i="1"/>
  <c r="C113" i="1"/>
  <c r="F113" i="1" l="1"/>
  <c r="E112" i="1"/>
  <c r="G113" i="1"/>
  <c r="A402" i="1"/>
  <c r="B403" i="1"/>
  <c r="A114" i="1"/>
  <c r="B115" i="1"/>
  <c r="C114" i="1"/>
  <c r="G114" i="1" l="1"/>
  <c r="F114" i="1"/>
  <c r="E113" i="1"/>
  <c r="B404" i="1"/>
  <c r="A403" i="1"/>
  <c r="A115" i="1"/>
  <c r="B116" i="1"/>
  <c r="C115" i="1"/>
  <c r="G115" i="1" l="1"/>
  <c r="F115" i="1"/>
  <c r="E114" i="1"/>
  <c r="B405" i="1"/>
  <c r="A404" i="1"/>
  <c r="A116" i="1"/>
  <c r="B117" i="1"/>
  <c r="C116" i="1"/>
  <c r="G116" i="1" l="1"/>
  <c r="F116" i="1"/>
  <c r="E115" i="1"/>
  <c r="B406" i="1"/>
  <c r="A405" i="1"/>
  <c r="A117" i="1"/>
  <c r="C117" i="1"/>
  <c r="B118" i="1"/>
  <c r="F117" i="1" l="1"/>
  <c r="E116" i="1"/>
  <c r="G117" i="1"/>
  <c r="B407" i="1"/>
  <c r="A406" i="1"/>
  <c r="A118" i="1"/>
  <c r="C118" i="1"/>
  <c r="B119" i="1"/>
  <c r="G118" i="1" l="1"/>
  <c r="F118" i="1"/>
  <c r="E117" i="1"/>
  <c r="B408" i="1"/>
  <c r="A407" i="1"/>
  <c r="A119" i="1"/>
  <c r="C119" i="1"/>
  <c r="B120" i="1"/>
  <c r="F119" i="1" l="1"/>
  <c r="E118" i="1"/>
  <c r="G119" i="1"/>
  <c r="B409" i="1"/>
  <c r="A408" i="1"/>
  <c r="A120" i="1"/>
  <c r="C120" i="1"/>
  <c r="B121" i="1"/>
  <c r="G120" i="1" l="1"/>
  <c r="F120" i="1"/>
  <c r="E119" i="1"/>
  <c r="B410" i="1"/>
  <c r="A409" i="1"/>
  <c r="A121" i="1"/>
  <c r="C121" i="1"/>
  <c r="B122" i="1"/>
  <c r="G121" i="1" l="1"/>
  <c r="F121" i="1"/>
  <c r="E120" i="1"/>
  <c r="A410" i="1"/>
  <c r="B411" i="1"/>
  <c r="A122" i="1"/>
  <c r="C122" i="1"/>
  <c r="B123" i="1"/>
  <c r="G122" i="1" l="1"/>
  <c r="F122" i="1"/>
  <c r="E121" i="1"/>
  <c r="B412" i="1"/>
  <c r="A411" i="1"/>
  <c r="A123" i="1"/>
  <c r="B124" i="1"/>
  <c r="C123" i="1"/>
  <c r="F123" i="1" l="1"/>
  <c r="E122" i="1"/>
  <c r="G123" i="1"/>
  <c r="B413" i="1"/>
  <c r="A412" i="1"/>
  <c r="A124" i="1"/>
  <c r="C124" i="1"/>
  <c r="B125" i="1"/>
  <c r="G124" i="1" l="1"/>
  <c r="F124" i="1"/>
  <c r="E123" i="1"/>
  <c r="B414" i="1"/>
  <c r="A413" i="1"/>
  <c r="A125" i="1"/>
  <c r="C125" i="1"/>
  <c r="B126" i="1"/>
  <c r="G125" i="1" l="1"/>
  <c r="F125" i="1"/>
  <c r="E124" i="1"/>
  <c r="B415" i="1"/>
  <c r="A414" i="1"/>
  <c r="A126" i="1"/>
  <c r="C126" i="1"/>
  <c r="B127" i="1"/>
  <c r="G126" i="1" l="1"/>
  <c r="F126" i="1"/>
  <c r="E125" i="1"/>
  <c r="B416" i="1"/>
  <c r="A415" i="1"/>
  <c r="A127" i="1"/>
  <c r="C127" i="1"/>
  <c r="B128" i="1"/>
  <c r="G127" i="1" l="1"/>
  <c r="F127" i="1"/>
  <c r="E126" i="1"/>
  <c r="A416" i="1"/>
  <c r="B417" i="1"/>
  <c r="A128" i="1"/>
  <c r="C128" i="1"/>
  <c r="B129" i="1"/>
  <c r="G128" i="1" l="1"/>
  <c r="F128" i="1"/>
  <c r="E127" i="1"/>
  <c r="B418" i="1"/>
  <c r="A417" i="1"/>
  <c r="A129" i="1"/>
  <c r="B130" i="1"/>
  <c r="C129" i="1"/>
  <c r="G129" i="1" l="1"/>
  <c r="F129" i="1"/>
  <c r="E128" i="1"/>
  <c r="A418" i="1"/>
  <c r="B419" i="1"/>
  <c r="A130" i="1"/>
  <c r="C130" i="1"/>
  <c r="B131" i="1"/>
  <c r="G130" i="1" l="1"/>
  <c r="F130" i="1"/>
  <c r="E129" i="1"/>
  <c r="B420" i="1"/>
  <c r="A419" i="1"/>
  <c r="A131" i="1"/>
  <c r="C131" i="1"/>
  <c r="B132" i="1"/>
  <c r="G131" i="1" l="1"/>
  <c r="F131" i="1"/>
  <c r="E130" i="1"/>
  <c r="A420" i="1"/>
  <c r="B421" i="1"/>
  <c r="A132" i="1"/>
  <c r="B133" i="1"/>
  <c r="C132" i="1"/>
  <c r="G132" i="1" l="1"/>
  <c r="F132" i="1"/>
  <c r="E131" i="1"/>
  <c r="B422" i="1"/>
  <c r="A421" i="1"/>
  <c r="A133" i="1"/>
  <c r="B134" i="1"/>
  <c r="C133" i="1"/>
  <c r="G133" i="1" l="1"/>
  <c r="F133" i="1"/>
  <c r="E132" i="1"/>
  <c r="B423" i="1"/>
  <c r="A422" i="1"/>
  <c r="A134" i="1"/>
  <c r="B135" i="1"/>
  <c r="C134" i="1"/>
  <c r="G134" i="1" l="1"/>
  <c r="F134" i="1"/>
  <c r="E133" i="1"/>
  <c r="B424" i="1"/>
  <c r="A423" i="1"/>
  <c r="A135" i="1"/>
  <c r="C135" i="1"/>
  <c r="B136" i="1"/>
  <c r="G135" i="1" l="1"/>
  <c r="F135" i="1"/>
  <c r="E134" i="1"/>
  <c r="A424" i="1"/>
  <c r="B425" i="1"/>
  <c r="A136" i="1"/>
  <c r="B137" i="1"/>
  <c r="C136" i="1"/>
  <c r="G136" i="1" l="1"/>
  <c r="F136" i="1"/>
  <c r="E135" i="1"/>
  <c r="B426" i="1"/>
  <c r="A425" i="1"/>
  <c r="A137" i="1"/>
  <c r="C137" i="1"/>
  <c r="G137" i="1" l="1"/>
  <c r="F137" i="1"/>
  <c r="E136" i="1"/>
  <c r="A426" i="1"/>
  <c r="B427" i="1"/>
  <c r="C138" i="1"/>
  <c r="F138" i="1" l="1"/>
  <c r="E137" i="1"/>
  <c r="G138" i="1"/>
  <c r="B428" i="1"/>
  <c r="A427" i="1"/>
  <c r="C139" i="1"/>
  <c r="F139" i="1" l="1"/>
  <c r="E138" i="1"/>
  <c r="G139" i="1"/>
  <c r="A428" i="1"/>
  <c r="B429" i="1"/>
  <c r="C140" i="1"/>
  <c r="F140" i="1" l="1"/>
  <c r="E139" i="1"/>
  <c r="G140" i="1"/>
  <c r="B430" i="1"/>
  <c r="A429" i="1"/>
  <c r="C141" i="1"/>
  <c r="F141" i="1" l="1"/>
  <c r="E140" i="1"/>
  <c r="G141" i="1"/>
  <c r="B431" i="1"/>
  <c r="A430" i="1"/>
  <c r="C142" i="1"/>
  <c r="F142" i="1" l="1"/>
  <c r="E141" i="1"/>
  <c r="G142" i="1"/>
  <c r="B432" i="1"/>
  <c r="A431" i="1"/>
  <c r="C143" i="1"/>
  <c r="F143" i="1" l="1"/>
  <c r="E142" i="1"/>
  <c r="G143" i="1"/>
  <c r="B433" i="1"/>
  <c r="A432" i="1"/>
  <c r="C144" i="1"/>
  <c r="F144" i="1" l="1"/>
  <c r="E143" i="1"/>
  <c r="G144" i="1"/>
  <c r="B434" i="1"/>
  <c r="A433" i="1"/>
  <c r="C145" i="1"/>
  <c r="F145" i="1" l="1"/>
  <c r="E144" i="1"/>
  <c r="G145" i="1"/>
  <c r="A434" i="1"/>
  <c r="B435" i="1"/>
  <c r="C146" i="1"/>
  <c r="F146" i="1" l="1"/>
  <c r="E145" i="1"/>
  <c r="G146" i="1"/>
  <c r="B436" i="1"/>
  <c r="A435" i="1"/>
  <c r="C147" i="1"/>
  <c r="F147" i="1" l="1"/>
  <c r="E146" i="1"/>
  <c r="G147" i="1"/>
  <c r="B437" i="1"/>
  <c r="A436" i="1"/>
  <c r="C148" i="1"/>
  <c r="F148" i="1" l="1"/>
  <c r="E147" i="1"/>
  <c r="G148" i="1"/>
  <c r="B438" i="1"/>
  <c r="A437" i="1"/>
  <c r="C149" i="1"/>
  <c r="F149" i="1" l="1"/>
  <c r="E148" i="1"/>
  <c r="G149" i="1"/>
  <c r="B439" i="1"/>
  <c r="A438" i="1"/>
  <c r="C150" i="1"/>
  <c r="F150" i="1" l="1"/>
  <c r="E149" i="1"/>
  <c r="G150" i="1"/>
  <c r="B440" i="1"/>
  <c r="A439" i="1"/>
  <c r="C151" i="1"/>
  <c r="F151" i="1" l="1"/>
  <c r="E150" i="1"/>
  <c r="G151" i="1"/>
  <c r="B441" i="1"/>
  <c r="A440" i="1"/>
  <c r="C152" i="1"/>
  <c r="F152" i="1" l="1"/>
  <c r="E151" i="1"/>
  <c r="G152" i="1"/>
  <c r="B442" i="1"/>
  <c r="A441" i="1"/>
  <c r="C153" i="1"/>
  <c r="F153" i="1" l="1"/>
  <c r="E152" i="1"/>
  <c r="G153" i="1"/>
  <c r="A442" i="1"/>
  <c r="C154" i="1"/>
  <c r="F154" i="1" l="1"/>
  <c r="E153" i="1"/>
  <c r="G154" i="1"/>
  <c r="C155" i="1"/>
  <c r="F155" i="1" l="1"/>
  <c r="E154" i="1"/>
  <c r="G155" i="1"/>
  <c r="C156" i="1"/>
  <c r="F156" i="1" l="1"/>
  <c r="E155" i="1"/>
  <c r="G156" i="1"/>
  <c r="C157" i="1"/>
  <c r="F157" i="1" l="1"/>
  <c r="E156" i="1"/>
  <c r="G157" i="1"/>
  <c r="C158" i="1"/>
  <c r="F158" i="1" l="1"/>
  <c r="E157" i="1"/>
  <c r="G158" i="1"/>
  <c r="C159" i="1"/>
  <c r="F159" i="1" l="1"/>
  <c r="E158" i="1"/>
  <c r="G159" i="1"/>
  <c r="C160" i="1"/>
  <c r="F160" i="1" l="1"/>
  <c r="E159" i="1"/>
  <c r="G160" i="1"/>
  <c r="C161" i="1"/>
  <c r="F161" i="1" l="1"/>
  <c r="E160" i="1"/>
  <c r="G161" i="1"/>
  <c r="C162" i="1"/>
  <c r="F162" i="1" l="1"/>
  <c r="E161" i="1"/>
  <c r="G162" i="1"/>
  <c r="C163" i="1"/>
  <c r="F163" i="1" l="1"/>
  <c r="E162" i="1"/>
  <c r="G163" i="1"/>
  <c r="C164" i="1"/>
  <c r="F164" i="1" l="1"/>
  <c r="E163" i="1"/>
  <c r="G164" i="1"/>
  <c r="C165" i="1"/>
  <c r="F165" i="1" l="1"/>
  <c r="E164" i="1"/>
  <c r="G165" i="1"/>
  <c r="C166" i="1"/>
  <c r="F166" i="1" l="1"/>
  <c r="E165" i="1"/>
  <c r="G166" i="1"/>
  <c r="C167" i="1"/>
  <c r="F167" i="1" l="1"/>
  <c r="E166" i="1"/>
  <c r="G167" i="1"/>
  <c r="C168" i="1"/>
  <c r="F168" i="1" l="1"/>
  <c r="E167" i="1"/>
  <c r="G168" i="1"/>
  <c r="C169" i="1"/>
  <c r="F169" i="1" l="1"/>
  <c r="E168" i="1"/>
  <c r="G169" i="1"/>
  <c r="C170" i="1"/>
  <c r="F170" i="1" l="1"/>
  <c r="E169" i="1"/>
  <c r="G170" i="1"/>
  <c r="C171" i="1"/>
  <c r="F171" i="1" l="1"/>
  <c r="E170" i="1"/>
  <c r="G171" i="1"/>
  <c r="C172" i="1"/>
  <c r="F172" i="1" l="1"/>
  <c r="E171" i="1"/>
  <c r="G172" i="1"/>
  <c r="C173" i="1"/>
  <c r="F173" i="1" l="1"/>
  <c r="E172" i="1"/>
  <c r="G173" i="1"/>
  <c r="C174" i="1"/>
  <c r="F174" i="1" l="1"/>
  <c r="E173" i="1"/>
  <c r="G174" i="1"/>
  <c r="C175" i="1"/>
  <c r="F175" i="1" l="1"/>
  <c r="E174" i="1"/>
  <c r="G175" i="1"/>
  <c r="C176" i="1"/>
  <c r="F176" i="1" l="1"/>
  <c r="E175" i="1"/>
  <c r="G176" i="1"/>
  <c r="C177" i="1"/>
  <c r="F177" i="1" l="1"/>
  <c r="E176" i="1"/>
  <c r="G177" i="1"/>
  <c r="C178" i="1"/>
  <c r="F178" i="1" l="1"/>
  <c r="E177" i="1"/>
  <c r="G178" i="1"/>
  <c r="C179" i="1"/>
  <c r="F179" i="1" l="1"/>
  <c r="E178" i="1"/>
  <c r="G179" i="1"/>
  <c r="C180" i="1"/>
  <c r="F180" i="1" l="1"/>
  <c r="E179" i="1"/>
  <c r="G180" i="1"/>
  <c r="C181" i="1"/>
  <c r="F181" i="1" l="1"/>
  <c r="E180" i="1"/>
  <c r="G181" i="1"/>
  <c r="C182" i="1"/>
  <c r="F182" i="1" l="1"/>
  <c r="E181" i="1"/>
  <c r="G182" i="1"/>
  <c r="C183" i="1"/>
  <c r="F183" i="1" l="1"/>
  <c r="E182" i="1"/>
  <c r="G183" i="1"/>
  <c r="C184" i="1"/>
  <c r="F184" i="1" l="1"/>
  <c r="E183" i="1"/>
  <c r="G184" i="1"/>
  <c r="C185" i="1"/>
  <c r="F185" i="1" l="1"/>
  <c r="E184" i="1"/>
  <c r="G185" i="1"/>
  <c r="C186" i="1"/>
  <c r="F186" i="1" l="1"/>
  <c r="E185" i="1"/>
  <c r="G186" i="1"/>
  <c r="C187" i="1"/>
  <c r="F187" i="1" l="1"/>
  <c r="E186" i="1"/>
  <c r="G187" i="1"/>
  <c r="C188" i="1"/>
  <c r="F188" i="1" l="1"/>
  <c r="E187" i="1"/>
  <c r="G188" i="1"/>
  <c r="C189" i="1"/>
  <c r="F189" i="1" l="1"/>
  <c r="E188" i="1"/>
  <c r="G189" i="1"/>
  <c r="C190" i="1"/>
  <c r="F190" i="1" l="1"/>
  <c r="E189" i="1"/>
  <c r="G190" i="1"/>
  <c r="C191" i="1"/>
  <c r="F191" i="1" l="1"/>
  <c r="E190" i="1"/>
  <c r="G191" i="1"/>
  <c r="C192" i="1"/>
  <c r="F192" i="1" l="1"/>
  <c r="E191" i="1"/>
  <c r="G192" i="1"/>
  <c r="C193" i="1"/>
  <c r="F193" i="1" l="1"/>
  <c r="E192" i="1"/>
  <c r="G193" i="1"/>
  <c r="C194" i="1"/>
  <c r="F194" i="1" l="1"/>
  <c r="E193" i="1"/>
  <c r="G194" i="1"/>
  <c r="C195" i="1"/>
  <c r="F195" i="1" l="1"/>
  <c r="E194" i="1"/>
  <c r="G195" i="1"/>
  <c r="C196" i="1"/>
  <c r="F196" i="1" l="1"/>
  <c r="E195" i="1"/>
  <c r="G196" i="1"/>
  <c r="C197" i="1"/>
  <c r="F197" i="1" l="1"/>
  <c r="E196" i="1"/>
  <c r="G197" i="1"/>
  <c r="C198" i="1"/>
  <c r="F198" i="1" l="1"/>
  <c r="E197" i="1"/>
  <c r="G198" i="1"/>
  <c r="C199" i="1"/>
  <c r="F199" i="1" l="1"/>
  <c r="E198" i="1"/>
  <c r="G199" i="1"/>
  <c r="C200" i="1"/>
  <c r="F200" i="1" l="1"/>
  <c r="E199" i="1"/>
  <c r="G200" i="1"/>
  <c r="C201" i="1"/>
  <c r="F201" i="1" l="1"/>
  <c r="E200" i="1"/>
  <c r="G201" i="1"/>
  <c r="C202" i="1"/>
  <c r="F202" i="1" l="1"/>
  <c r="E201" i="1"/>
  <c r="G202" i="1"/>
  <c r="C203" i="1"/>
  <c r="F203" i="1" l="1"/>
  <c r="E202" i="1"/>
  <c r="G203" i="1"/>
  <c r="C204" i="1"/>
  <c r="F204" i="1" l="1"/>
  <c r="E203" i="1"/>
  <c r="G204" i="1"/>
  <c r="C205" i="1"/>
  <c r="F205" i="1" l="1"/>
  <c r="E204" i="1"/>
  <c r="G205" i="1"/>
  <c r="C206" i="1"/>
  <c r="F206" i="1" l="1"/>
  <c r="E205" i="1"/>
  <c r="G206" i="1"/>
  <c r="C207" i="1"/>
  <c r="F207" i="1" l="1"/>
  <c r="E206" i="1"/>
  <c r="G207" i="1"/>
  <c r="C208" i="1"/>
  <c r="F208" i="1" l="1"/>
  <c r="E207" i="1"/>
  <c r="G208" i="1"/>
  <c r="C209" i="1"/>
  <c r="F209" i="1" l="1"/>
  <c r="E208" i="1"/>
  <c r="G209" i="1"/>
  <c r="C210" i="1"/>
  <c r="F210" i="1" l="1"/>
  <c r="E209" i="1"/>
  <c r="G210" i="1"/>
  <c r="C211" i="1"/>
  <c r="F211" i="1" l="1"/>
  <c r="E210" i="1"/>
  <c r="G211" i="1"/>
  <c r="C212" i="1"/>
  <c r="F212" i="1" l="1"/>
  <c r="E211" i="1"/>
  <c r="G212" i="1"/>
  <c r="C213" i="1"/>
  <c r="F213" i="1" l="1"/>
  <c r="E212" i="1"/>
  <c r="G213" i="1"/>
  <c r="C214" i="1"/>
  <c r="F214" i="1" l="1"/>
  <c r="E213" i="1"/>
  <c r="G214" i="1"/>
  <c r="C215" i="1"/>
  <c r="F215" i="1" l="1"/>
  <c r="E214" i="1"/>
  <c r="G215" i="1"/>
  <c r="C216" i="1"/>
  <c r="F216" i="1" l="1"/>
  <c r="E215" i="1"/>
  <c r="G216" i="1"/>
  <c r="C217" i="1"/>
  <c r="F217" i="1" l="1"/>
  <c r="E216" i="1"/>
  <c r="G217" i="1"/>
  <c r="C218" i="1"/>
  <c r="F218" i="1" l="1"/>
  <c r="E217" i="1"/>
  <c r="G218" i="1"/>
  <c r="C219" i="1"/>
  <c r="F219" i="1" l="1"/>
  <c r="E218" i="1"/>
  <c r="G219" i="1"/>
  <c r="C220" i="1"/>
  <c r="F220" i="1" l="1"/>
  <c r="E219" i="1"/>
  <c r="G220" i="1"/>
  <c r="C221" i="1"/>
  <c r="F221" i="1" l="1"/>
  <c r="E220" i="1"/>
  <c r="G221" i="1"/>
  <c r="C222" i="1"/>
  <c r="F222" i="1" l="1"/>
  <c r="E221" i="1"/>
  <c r="G222" i="1"/>
  <c r="C223" i="1"/>
  <c r="F223" i="1" l="1"/>
  <c r="E222" i="1"/>
  <c r="G223" i="1"/>
  <c r="C224" i="1"/>
  <c r="F224" i="1" l="1"/>
  <c r="E223" i="1"/>
  <c r="G224" i="1"/>
  <c r="C225" i="1"/>
  <c r="F225" i="1" l="1"/>
  <c r="E224" i="1"/>
  <c r="G225" i="1"/>
  <c r="C226" i="1"/>
  <c r="F226" i="1" l="1"/>
  <c r="E225" i="1"/>
  <c r="G226" i="1"/>
  <c r="C227" i="1"/>
  <c r="F227" i="1" l="1"/>
  <c r="E226" i="1"/>
  <c r="G227" i="1"/>
  <c r="C228" i="1"/>
  <c r="F228" i="1" l="1"/>
  <c r="E227" i="1"/>
  <c r="G228" i="1"/>
  <c r="C229" i="1"/>
  <c r="F229" i="1" l="1"/>
  <c r="E228" i="1"/>
  <c r="G229" i="1"/>
  <c r="C230" i="1"/>
  <c r="F230" i="1" l="1"/>
  <c r="E229" i="1"/>
  <c r="G230" i="1"/>
  <c r="C231" i="1"/>
  <c r="F231" i="1" l="1"/>
  <c r="E230" i="1"/>
  <c r="G231" i="1"/>
  <c r="C232" i="1"/>
  <c r="F232" i="1" l="1"/>
  <c r="E231" i="1"/>
  <c r="G232" i="1"/>
  <c r="C233" i="1"/>
  <c r="F233" i="1" l="1"/>
  <c r="E232" i="1"/>
  <c r="G233" i="1"/>
  <c r="C234" i="1"/>
  <c r="F234" i="1" l="1"/>
  <c r="E233" i="1"/>
  <c r="G234" i="1"/>
  <c r="C235" i="1"/>
  <c r="F235" i="1" l="1"/>
  <c r="E234" i="1"/>
  <c r="G235" i="1"/>
  <c r="C236" i="1"/>
  <c r="F236" i="1" l="1"/>
  <c r="E235" i="1"/>
  <c r="G236" i="1"/>
  <c r="C237" i="1"/>
  <c r="F237" i="1" l="1"/>
  <c r="E236" i="1"/>
  <c r="G237" i="1"/>
  <c r="C238" i="1"/>
  <c r="F238" i="1" l="1"/>
  <c r="E237" i="1"/>
  <c r="G238" i="1"/>
  <c r="C239" i="1"/>
  <c r="F239" i="1" l="1"/>
  <c r="E238" i="1"/>
  <c r="G239" i="1"/>
  <c r="C240" i="1"/>
  <c r="F240" i="1" l="1"/>
  <c r="E239" i="1"/>
  <c r="G240" i="1"/>
  <c r="C241" i="1"/>
  <c r="F241" i="1" l="1"/>
  <c r="E240" i="1"/>
  <c r="G241" i="1"/>
  <c r="C242" i="1"/>
  <c r="F242" i="1" l="1"/>
  <c r="E241" i="1"/>
  <c r="G242" i="1"/>
  <c r="C243" i="1"/>
  <c r="F243" i="1" l="1"/>
  <c r="E242" i="1"/>
  <c r="G243" i="1"/>
  <c r="C244" i="1"/>
  <c r="F244" i="1" l="1"/>
  <c r="E243" i="1"/>
  <c r="G244" i="1"/>
  <c r="C245" i="1"/>
  <c r="F245" i="1" l="1"/>
  <c r="E244" i="1"/>
  <c r="G245" i="1"/>
  <c r="C246" i="1"/>
  <c r="F246" i="1" l="1"/>
  <c r="E245" i="1"/>
  <c r="G246" i="1"/>
  <c r="C247" i="1"/>
  <c r="F247" i="1" l="1"/>
  <c r="E246" i="1"/>
  <c r="G247" i="1"/>
  <c r="C248" i="1"/>
  <c r="F248" i="1" l="1"/>
  <c r="E247" i="1"/>
  <c r="G248" i="1"/>
  <c r="C249" i="1"/>
  <c r="F249" i="1" l="1"/>
  <c r="E248" i="1"/>
  <c r="G249" i="1"/>
  <c r="C250" i="1"/>
  <c r="F250" i="1" l="1"/>
  <c r="E249" i="1"/>
  <c r="G250" i="1"/>
  <c r="C251" i="1"/>
  <c r="F251" i="1" l="1"/>
  <c r="E250" i="1"/>
  <c r="G251" i="1"/>
  <c r="C252" i="1"/>
  <c r="F252" i="1" l="1"/>
  <c r="E251" i="1"/>
  <c r="G252" i="1"/>
  <c r="C253" i="1"/>
  <c r="F253" i="1" l="1"/>
  <c r="E252" i="1"/>
  <c r="G253" i="1"/>
  <c r="C254" i="1"/>
  <c r="F254" i="1" l="1"/>
  <c r="E253" i="1"/>
  <c r="G254" i="1"/>
  <c r="C255" i="1"/>
  <c r="F255" i="1" l="1"/>
  <c r="E254" i="1"/>
  <c r="G255" i="1"/>
  <c r="C256" i="1"/>
  <c r="F256" i="1" l="1"/>
  <c r="E255" i="1"/>
  <c r="G256" i="1"/>
  <c r="C257" i="1"/>
  <c r="F257" i="1" l="1"/>
  <c r="E256" i="1"/>
  <c r="G257" i="1"/>
  <c r="C258" i="1"/>
  <c r="F258" i="1" l="1"/>
  <c r="E257" i="1"/>
  <c r="G258" i="1"/>
  <c r="C259" i="1"/>
  <c r="F259" i="1" l="1"/>
  <c r="E258" i="1"/>
  <c r="G259" i="1"/>
  <c r="C260" i="1"/>
  <c r="F260" i="1" l="1"/>
  <c r="E259" i="1"/>
  <c r="G260" i="1"/>
  <c r="C261" i="1"/>
  <c r="F261" i="1" l="1"/>
  <c r="E260" i="1"/>
  <c r="G261" i="1"/>
  <c r="C262" i="1"/>
  <c r="F262" i="1" l="1"/>
  <c r="E261" i="1"/>
  <c r="G262" i="1"/>
  <c r="C263" i="1"/>
  <c r="F263" i="1" l="1"/>
  <c r="E262" i="1"/>
  <c r="G263" i="1"/>
  <c r="C264" i="1"/>
  <c r="F264" i="1" l="1"/>
  <c r="E263" i="1"/>
  <c r="G264" i="1"/>
  <c r="C265" i="1"/>
  <c r="F265" i="1" l="1"/>
  <c r="E264" i="1"/>
  <c r="G265" i="1"/>
  <c r="C266" i="1"/>
  <c r="F266" i="1" l="1"/>
  <c r="E265" i="1"/>
  <c r="G266" i="1"/>
  <c r="C267" i="1"/>
  <c r="F267" i="1" l="1"/>
  <c r="E266" i="1"/>
  <c r="G267" i="1"/>
  <c r="C268" i="1"/>
  <c r="F268" i="1" l="1"/>
  <c r="E267" i="1"/>
  <c r="G268" i="1"/>
  <c r="C269" i="1"/>
  <c r="F269" i="1" l="1"/>
  <c r="E268" i="1"/>
  <c r="G269" i="1"/>
  <c r="C270" i="1"/>
  <c r="F270" i="1" l="1"/>
  <c r="E269" i="1"/>
  <c r="G270" i="1"/>
  <c r="C271" i="1"/>
  <c r="F271" i="1" l="1"/>
  <c r="E270" i="1"/>
  <c r="G271" i="1"/>
  <c r="C272" i="1"/>
  <c r="F272" i="1" l="1"/>
  <c r="E271" i="1"/>
  <c r="G272" i="1"/>
  <c r="C273" i="1"/>
  <c r="F273" i="1" l="1"/>
  <c r="E272" i="1"/>
  <c r="G273" i="1"/>
  <c r="C274" i="1"/>
  <c r="F274" i="1" l="1"/>
  <c r="E273" i="1"/>
  <c r="G274" i="1"/>
  <c r="C275" i="1"/>
  <c r="F275" i="1" l="1"/>
  <c r="E274" i="1"/>
  <c r="G275" i="1"/>
  <c r="C276" i="1"/>
  <c r="F276" i="1" l="1"/>
  <c r="E275" i="1"/>
  <c r="G276" i="1"/>
  <c r="C277" i="1"/>
  <c r="F277" i="1" l="1"/>
  <c r="E276" i="1"/>
  <c r="G277" i="1"/>
  <c r="C278" i="1"/>
  <c r="F278" i="1" l="1"/>
  <c r="E277" i="1"/>
  <c r="G278" i="1"/>
  <c r="C279" i="1"/>
  <c r="F279" i="1" l="1"/>
  <c r="E278" i="1"/>
  <c r="G279" i="1"/>
  <c r="C280" i="1"/>
  <c r="F280" i="1" l="1"/>
  <c r="E279" i="1"/>
  <c r="G280" i="1"/>
  <c r="C281" i="1"/>
  <c r="F281" i="1" l="1"/>
  <c r="E280" i="1"/>
  <c r="G281" i="1"/>
  <c r="C282" i="1"/>
  <c r="F282" i="1" l="1"/>
  <c r="E281" i="1"/>
  <c r="G282" i="1"/>
  <c r="C283" i="1"/>
  <c r="F283" i="1" l="1"/>
  <c r="E282" i="1"/>
  <c r="G283" i="1"/>
  <c r="C284" i="1"/>
  <c r="F284" i="1" l="1"/>
  <c r="E283" i="1"/>
  <c r="G284" i="1"/>
  <c r="C285" i="1"/>
  <c r="F285" i="1" l="1"/>
  <c r="E284" i="1"/>
  <c r="G285" i="1"/>
  <c r="C286" i="1"/>
  <c r="F286" i="1" l="1"/>
  <c r="E285" i="1"/>
  <c r="G286" i="1"/>
  <c r="C287" i="1"/>
  <c r="F287" i="1" l="1"/>
  <c r="E286" i="1"/>
  <c r="G287" i="1"/>
  <c r="C288" i="1"/>
  <c r="F288" i="1" l="1"/>
  <c r="E287" i="1"/>
  <c r="G288" i="1"/>
  <c r="C289" i="1"/>
  <c r="F289" i="1" l="1"/>
  <c r="E288" i="1"/>
  <c r="G289" i="1"/>
  <c r="C290" i="1"/>
  <c r="F290" i="1" l="1"/>
  <c r="E289" i="1"/>
  <c r="G290" i="1"/>
  <c r="C291" i="1"/>
  <c r="F291" i="1" l="1"/>
  <c r="E290" i="1"/>
  <c r="G291" i="1"/>
  <c r="C292" i="1"/>
  <c r="F292" i="1" l="1"/>
  <c r="E291" i="1"/>
  <c r="G292" i="1"/>
  <c r="C293" i="1"/>
  <c r="F293" i="1" l="1"/>
  <c r="E292" i="1"/>
  <c r="G293" i="1"/>
  <c r="C294" i="1"/>
  <c r="F294" i="1" l="1"/>
  <c r="E293" i="1"/>
  <c r="G294" i="1"/>
  <c r="C295" i="1"/>
  <c r="F295" i="1" l="1"/>
  <c r="E294" i="1"/>
  <c r="G295" i="1"/>
  <c r="C296" i="1"/>
  <c r="F296" i="1" l="1"/>
  <c r="E295" i="1"/>
  <c r="G296" i="1"/>
  <c r="C297" i="1"/>
  <c r="F297" i="1" l="1"/>
  <c r="E296" i="1"/>
  <c r="G297" i="1"/>
  <c r="C298" i="1"/>
  <c r="F298" i="1" l="1"/>
  <c r="E297" i="1"/>
  <c r="G298" i="1"/>
  <c r="C299" i="1"/>
  <c r="F299" i="1" l="1"/>
  <c r="E298" i="1"/>
  <c r="G299" i="1"/>
  <c r="C300" i="1"/>
  <c r="F300" i="1" l="1"/>
  <c r="E299" i="1"/>
  <c r="G300" i="1"/>
  <c r="C301" i="1"/>
  <c r="F301" i="1" l="1"/>
  <c r="E300" i="1"/>
  <c r="G301" i="1"/>
  <c r="C302" i="1"/>
  <c r="F302" i="1" l="1"/>
  <c r="E301" i="1"/>
  <c r="G302" i="1"/>
  <c r="C303" i="1"/>
  <c r="F303" i="1" l="1"/>
  <c r="E302" i="1"/>
  <c r="G303" i="1"/>
  <c r="C304" i="1"/>
  <c r="F304" i="1" l="1"/>
  <c r="E303" i="1"/>
  <c r="G304" i="1"/>
  <c r="C305" i="1"/>
  <c r="F305" i="1" l="1"/>
  <c r="E304" i="1"/>
  <c r="G305" i="1"/>
  <c r="C306" i="1"/>
  <c r="F306" i="1" l="1"/>
  <c r="E305" i="1"/>
  <c r="G306" i="1"/>
  <c r="C307" i="1"/>
  <c r="F307" i="1" l="1"/>
  <c r="E306" i="1"/>
  <c r="G307" i="1"/>
  <c r="C308" i="1"/>
  <c r="F308" i="1" l="1"/>
  <c r="E307" i="1"/>
  <c r="G308" i="1"/>
  <c r="C309" i="1"/>
  <c r="F309" i="1" l="1"/>
  <c r="E308" i="1"/>
  <c r="G309" i="1"/>
  <c r="C310" i="1"/>
  <c r="F310" i="1" l="1"/>
  <c r="E309" i="1"/>
  <c r="G310" i="1"/>
  <c r="C311" i="1"/>
  <c r="F311" i="1" l="1"/>
  <c r="E310" i="1"/>
  <c r="G311" i="1"/>
  <c r="C312" i="1"/>
  <c r="F312" i="1" l="1"/>
  <c r="E311" i="1"/>
  <c r="G312" i="1"/>
  <c r="C313" i="1"/>
  <c r="F313" i="1" l="1"/>
  <c r="E312" i="1"/>
  <c r="G313" i="1"/>
  <c r="C314" i="1"/>
  <c r="F314" i="1" l="1"/>
  <c r="E313" i="1"/>
  <c r="G314" i="1"/>
  <c r="C315" i="1"/>
  <c r="F315" i="1" l="1"/>
  <c r="E314" i="1"/>
  <c r="G315" i="1"/>
  <c r="C316" i="1"/>
  <c r="F316" i="1" l="1"/>
  <c r="E315" i="1"/>
  <c r="G316" i="1"/>
  <c r="C317" i="1"/>
  <c r="F317" i="1" l="1"/>
  <c r="E316" i="1"/>
  <c r="G317" i="1"/>
  <c r="C318" i="1"/>
  <c r="F318" i="1" l="1"/>
  <c r="E317" i="1"/>
  <c r="G318" i="1"/>
  <c r="C319" i="1"/>
  <c r="F319" i="1" l="1"/>
  <c r="E318" i="1"/>
  <c r="G319" i="1"/>
  <c r="C320" i="1"/>
  <c r="F320" i="1" l="1"/>
  <c r="E319" i="1"/>
  <c r="G320" i="1"/>
  <c r="C321" i="1"/>
  <c r="F321" i="1" l="1"/>
  <c r="E320" i="1"/>
  <c r="G321" i="1"/>
  <c r="C322" i="1"/>
  <c r="F322" i="1" l="1"/>
  <c r="E321" i="1"/>
  <c r="G322" i="1"/>
  <c r="C323" i="1"/>
  <c r="F323" i="1" l="1"/>
  <c r="E322" i="1"/>
  <c r="G323" i="1"/>
  <c r="C324" i="1"/>
  <c r="F324" i="1" l="1"/>
  <c r="E323" i="1"/>
  <c r="G324" i="1"/>
  <c r="C325" i="1"/>
  <c r="F325" i="1" l="1"/>
  <c r="E324" i="1"/>
  <c r="G325" i="1"/>
  <c r="C326" i="1"/>
  <c r="F326" i="1" l="1"/>
  <c r="E325" i="1"/>
  <c r="G326" i="1"/>
  <c r="C327" i="1"/>
  <c r="F327" i="1" l="1"/>
  <c r="E326" i="1"/>
  <c r="G327" i="1"/>
  <c r="C328" i="1"/>
  <c r="F328" i="1" l="1"/>
  <c r="E327" i="1"/>
  <c r="G328" i="1"/>
  <c r="C329" i="1"/>
  <c r="F329" i="1" l="1"/>
  <c r="E328" i="1"/>
  <c r="G329" i="1"/>
  <c r="C330" i="1"/>
  <c r="F330" i="1" l="1"/>
  <c r="E329" i="1"/>
  <c r="G330" i="1"/>
  <c r="C331" i="1"/>
  <c r="F331" i="1" l="1"/>
  <c r="E330" i="1"/>
  <c r="G331" i="1"/>
  <c r="C332" i="1"/>
  <c r="F332" i="1" l="1"/>
  <c r="E331" i="1"/>
  <c r="G332" i="1"/>
  <c r="C333" i="1"/>
  <c r="F333" i="1" l="1"/>
  <c r="E332" i="1"/>
  <c r="G333" i="1"/>
  <c r="C334" i="1"/>
  <c r="F334" i="1" l="1"/>
  <c r="E333" i="1"/>
  <c r="G334" i="1"/>
  <c r="C335" i="1"/>
  <c r="F335" i="1" l="1"/>
  <c r="E334" i="1"/>
  <c r="G335" i="1"/>
  <c r="C336" i="1"/>
  <c r="F336" i="1" l="1"/>
  <c r="E335" i="1"/>
  <c r="G336" i="1"/>
  <c r="C337" i="1"/>
  <c r="F337" i="1" l="1"/>
  <c r="E336" i="1"/>
  <c r="G337" i="1"/>
  <c r="C338" i="1"/>
  <c r="F338" i="1" l="1"/>
  <c r="E337" i="1"/>
  <c r="G338" i="1"/>
  <c r="C339" i="1"/>
  <c r="F339" i="1" l="1"/>
  <c r="E338" i="1"/>
  <c r="G339" i="1"/>
  <c r="C340" i="1"/>
  <c r="F340" i="1" l="1"/>
  <c r="E339" i="1"/>
  <c r="G340" i="1"/>
  <c r="C341" i="1"/>
  <c r="F341" i="1" l="1"/>
  <c r="E340" i="1"/>
  <c r="G341" i="1"/>
  <c r="C342" i="1"/>
  <c r="F342" i="1" l="1"/>
  <c r="E341" i="1"/>
  <c r="G342" i="1"/>
  <c r="C343" i="1"/>
  <c r="F343" i="1" l="1"/>
  <c r="E342" i="1"/>
  <c r="G343" i="1"/>
  <c r="C344" i="1"/>
  <c r="F344" i="1" l="1"/>
  <c r="E343" i="1"/>
  <c r="G344" i="1"/>
  <c r="C345" i="1"/>
  <c r="F345" i="1" l="1"/>
  <c r="E344" i="1"/>
  <c r="G345" i="1"/>
  <c r="C346" i="1"/>
  <c r="F346" i="1" l="1"/>
  <c r="E345" i="1"/>
  <c r="G346" i="1"/>
  <c r="C347" i="1"/>
  <c r="F347" i="1" l="1"/>
  <c r="E346" i="1"/>
  <c r="G347" i="1"/>
  <c r="C348" i="1"/>
  <c r="F348" i="1" l="1"/>
  <c r="E347" i="1"/>
  <c r="G348" i="1"/>
  <c r="C349" i="1"/>
  <c r="F349" i="1" l="1"/>
  <c r="E348" i="1"/>
  <c r="G349" i="1"/>
  <c r="C350" i="1"/>
  <c r="F350" i="1" l="1"/>
  <c r="E349" i="1"/>
  <c r="G350" i="1"/>
  <c r="C351" i="1"/>
  <c r="F351" i="1" l="1"/>
  <c r="E350" i="1"/>
  <c r="G351" i="1"/>
  <c r="C352" i="1"/>
  <c r="F352" i="1" l="1"/>
  <c r="E351" i="1"/>
  <c r="G352" i="1"/>
  <c r="C353" i="1"/>
  <c r="F353" i="1" l="1"/>
  <c r="E352" i="1"/>
  <c r="G353" i="1"/>
  <c r="C354" i="1"/>
  <c r="F354" i="1" l="1"/>
  <c r="E353" i="1"/>
  <c r="G354" i="1"/>
  <c r="C355" i="1"/>
  <c r="F355" i="1" l="1"/>
  <c r="E354" i="1"/>
  <c r="G355" i="1"/>
  <c r="C356" i="1"/>
  <c r="F356" i="1" l="1"/>
  <c r="E355" i="1"/>
  <c r="G356" i="1"/>
  <c r="C357" i="1"/>
  <c r="F357" i="1" l="1"/>
  <c r="E356" i="1"/>
  <c r="G357" i="1"/>
  <c r="C358" i="1"/>
  <c r="F358" i="1" l="1"/>
  <c r="E357" i="1"/>
  <c r="G358" i="1"/>
  <c r="C359" i="1"/>
  <c r="F359" i="1" l="1"/>
  <c r="E358" i="1"/>
  <c r="G359" i="1"/>
  <c r="C360" i="1"/>
  <c r="F360" i="1" l="1"/>
  <c r="E359" i="1"/>
  <c r="G360" i="1"/>
  <c r="C361" i="1"/>
  <c r="F361" i="1" l="1"/>
  <c r="E360" i="1"/>
  <c r="G361" i="1"/>
  <c r="C362" i="1"/>
  <c r="F362" i="1" l="1"/>
  <c r="E361" i="1"/>
  <c r="G362" i="1"/>
  <c r="C363" i="1"/>
  <c r="F363" i="1" l="1"/>
  <c r="E362" i="1"/>
  <c r="G363" i="1"/>
  <c r="C364" i="1"/>
  <c r="F364" i="1" l="1"/>
  <c r="E363" i="1"/>
  <c r="G364" i="1"/>
  <c r="C365" i="1"/>
  <c r="F365" i="1" l="1"/>
  <c r="E364" i="1"/>
  <c r="G365" i="1"/>
  <c r="C366" i="1"/>
  <c r="F366" i="1" l="1"/>
  <c r="E365" i="1"/>
  <c r="G366" i="1"/>
  <c r="C367" i="1"/>
  <c r="F367" i="1" l="1"/>
  <c r="E366" i="1"/>
  <c r="G367" i="1"/>
  <c r="C368" i="1"/>
  <c r="F368" i="1" l="1"/>
  <c r="E367" i="1"/>
  <c r="G368" i="1"/>
  <c r="C369" i="1"/>
  <c r="F369" i="1" l="1"/>
  <c r="E368" i="1"/>
  <c r="G369" i="1"/>
  <c r="C370" i="1"/>
  <c r="F370" i="1" l="1"/>
  <c r="E369" i="1"/>
  <c r="G370" i="1"/>
  <c r="C371" i="1"/>
  <c r="F371" i="1" l="1"/>
  <c r="E370" i="1"/>
  <c r="G371" i="1"/>
  <c r="C372" i="1"/>
  <c r="F372" i="1" l="1"/>
  <c r="E371" i="1"/>
  <c r="G372" i="1"/>
  <c r="C373" i="1"/>
  <c r="F373" i="1" l="1"/>
  <c r="E372" i="1"/>
  <c r="G373" i="1"/>
  <c r="C374" i="1"/>
  <c r="F374" i="1" l="1"/>
  <c r="E373" i="1"/>
  <c r="G374" i="1"/>
  <c r="C375" i="1"/>
  <c r="F375" i="1" l="1"/>
  <c r="E374" i="1"/>
  <c r="G375" i="1"/>
  <c r="C376" i="1"/>
  <c r="F376" i="1" l="1"/>
  <c r="E375" i="1"/>
  <c r="G376" i="1"/>
  <c r="C377" i="1"/>
  <c r="F377" i="1" l="1"/>
  <c r="E376" i="1"/>
  <c r="G377" i="1"/>
  <c r="C378" i="1"/>
  <c r="F378" i="1" l="1"/>
  <c r="E377" i="1"/>
  <c r="G378" i="1"/>
  <c r="C379" i="1"/>
  <c r="F379" i="1" l="1"/>
  <c r="E378" i="1"/>
  <c r="G379" i="1"/>
  <c r="C380" i="1"/>
  <c r="F380" i="1" l="1"/>
  <c r="E379" i="1"/>
  <c r="G380" i="1"/>
  <c r="C381" i="1"/>
  <c r="F381" i="1" l="1"/>
  <c r="E380" i="1"/>
  <c r="G381" i="1"/>
  <c r="C382" i="1"/>
  <c r="F382" i="1" l="1"/>
  <c r="E381" i="1"/>
  <c r="G382" i="1"/>
  <c r="C383" i="1"/>
  <c r="F383" i="1" l="1"/>
  <c r="E382" i="1"/>
  <c r="G383" i="1"/>
  <c r="C384" i="1"/>
  <c r="F384" i="1" l="1"/>
  <c r="E383" i="1"/>
  <c r="G384" i="1"/>
  <c r="C385" i="1"/>
  <c r="F385" i="1" l="1"/>
  <c r="E384" i="1"/>
  <c r="G385" i="1"/>
  <c r="C386" i="1"/>
  <c r="F386" i="1" l="1"/>
  <c r="E385" i="1"/>
  <c r="G386" i="1"/>
  <c r="C387" i="1"/>
  <c r="F387" i="1" l="1"/>
  <c r="E386" i="1"/>
  <c r="G387" i="1"/>
  <c r="C388" i="1"/>
  <c r="F388" i="1" l="1"/>
  <c r="E387" i="1"/>
  <c r="G388" i="1"/>
  <c r="C389" i="1"/>
  <c r="F389" i="1" l="1"/>
  <c r="E388" i="1"/>
  <c r="G389" i="1"/>
  <c r="C390" i="1"/>
  <c r="F390" i="1" l="1"/>
  <c r="E389" i="1"/>
  <c r="G390" i="1"/>
  <c r="C391" i="1"/>
  <c r="F391" i="1" l="1"/>
  <c r="E390" i="1"/>
  <c r="G391" i="1"/>
  <c r="C392" i="1"/>
  <c r="F392" i="1" l="1"/>
  <c r="E391" i="1"/>
  <c r="G392" i="1"/>
  <c r="C393" i="1"/>
  <c r="F393" i="1" l="1"/>
  <c r="E392" i="1"/>
  <c r="G393" i="1"/>
  <c r="C394" i="1"/>
  <c r="F394" i="1" l="1"/>
  <c r="E393" i="1"/>
  <c r="G394" i="1"/>
  <c r="C395" i="1"/>
  <c r="F395" i="1" l="1"/>
  <c r="E394" i="1"/>
  <c r="G395" i="1"/>
  <c r="C396" i="1"/>
  <c r="F396" i="1" l="1"/>
  <c r="E395" i="1"/>
  <c r="G396" i="1"/>
  <c r="C397" i="1"/>
  <c r="F397" i="1" l="1"/>
  <c r="E396" i="1"/>
  <c r="G397" i="1"/>
  <c r="C398" i="1"/>
  <c r="F398" i="1" l="1"/>
  <c r="E397" i="1"/>
  <c r="G398" i="1"/>
  <c r="C399" i="1"/>
  <c r="F399" i="1" l="1"/>
  <c r="E398" i="1"/>
  <c r="G399" i="1"/>
  <c r="C400" i="1"/>
  <c r="F400" i="1" l="1"/>
  <c r="E399" i="1"/>
  <c r="G400" i="1"/>
  <c r="C401" i="1"/>
  <c r="F401" i="1" l="1"/>
  <c r="E400" i="1"/>
  <c r="G401" i="1"/>
  <c r="C402" i="1"/>
  <c r="F402" i="1" l="1"/>
  <c r="E401" i="1"/>
  <c r="G402" i="1"/>
  <c r="C403" i="1"/>
  <c r="F403" i="1" l="1"/>
  <c r="E402" i="1"/>
  <c r="G403" i="1"/>
  <c r="C404" i="1"/>
  <c r="F404" i="1" l="1"/>
  <c r="E403" i="1"/>
  <c r="G404" i="1"/>
  <c r="C405" i="1"/>
  <c r="F405" i="1" l="1"/>
  <c r="E404" i="1"/>
  <c r="G405" i="1"/>
  <c r="C406" i="1"/>
  <c r="F406" i="1" l="1"/>
  <c r="E405" i="1"/>
  <c r="G406" i="1"/>
  <c r="C407" i="1"/>
  <c r="F407" i="1" l="1"/>
  <c r="E406" i="1"/>
  <c r="G407" i="1"/>
  <c r="C408" i="1"/>
  <c r="F408" i="1" l="1"/>
  <c r="E407" i="1"/>
  <c r="G408" i="1"/>
  <c r="C409" i="1"/>
  <c r="F409" i="1" l="1"/>
  <c r="E408" i="1"/>
  <c r="G409" i="1"/>
  <c r="C410" i="1"/>
  <c r="F410" i="1" l="1"/>
  <c r="E409" i="1"/>
  <c r="G410" i="1"/>
  <c r="C411" i="1"/>
  <c r="F411" i="1" l="1"/>
  <c r="E410" i="1"/>
  <c r="G411" i="1"/>
  <c r="C412" i="1"/>
  <c r="F412" i="1" l="1"/>
  <c r="E411" i="1"/>
  <c r="G412" i="1"/>
  <c r="C413" i="1"/>
  <c r="F413" i="1" l="1"/>
  <c r="E412" i="1"/>
  <c r="G413" i="1"/>
  <c r="C414" i="1"/>
  <c r="F414" i="1" l="1"/>
  <c r="E413" i="1"/>
  <c r="G414" i="1"/>
  <c r="C415" i="1"/>
  <c r="F415" i="1" l="1"/>
  <c r="E414" i="1"/>
  <c r="G415" i="1"/>
  <c r="C416" i="1"/>
  <c r="F416" i="1" l="1"/>
  <c r="E415" i="1"/>
  <c r="G416" i="1"/>
  <c r="C417" i="1"/>
  <c r="F417" i="1" l="1"/>
  <c r="E416" i="1"/>
  <c r="G417" i="1"/>
  <c r="C418" i="1"/>
  <c r="F418" i="1" l="1"/>
  <c r="E417" i="1"/>
  <c r="G418" i="1"/>
  <c r="C419" i="1"/>
  <c r="F419" i="1" l="1"/>
  <c r="E418" i="1"/>
  <c r="G419" i="1"/>
  <c r="C420" i="1"/>
  <c r="F420" i="1" l="1"/>
  <c r="E419" i="1"/>
  <c r="G420" i="1"/>
  <c r="C421" i="1"/>
  <c r="F421" i="1" l="1"/>
  <c r="E420" i="1"/>
  <c r="G421" i="1"/>
  <c r="C422" i="1"/>
  <c r="F422" i="1" l="1"/>
  <c r="E421" i="1"/>
  <c r="G422" i="1"/>
  <c r="C423" i="1"/>
  <c r="F423" i="1" l="1"/>
  <c r="E422" i="1"/>
  <c r="G423" i="1"/>
  <c r="C424" i="1"/>
  <c r="F424" i="1" l="1"/>
  <c r="E423" i="1"/>
  <c r="G424" i="1"/>
  <c r="C425" i="1"/>
  <c r="F425" i="1" l="1"/>
  <c r="E424" i="1"/>
  <c r="G425" i="1"/>
  <c r="C426" i="1"/>
  <c r="F426" i="1" l="1"/>
  <c r="E425" i="1"/>
  <c r="G426" i="1"/>
  <c r="C427" i="1"/>
  <c r="F427" i="1" l="1"/>
  <c r="E426" i="1"/>
  <c r="G427" i="1"/>
  <c r="C428" i="1"/>
  <c r="F428" i="1" l="1"/>
  <c r="E427" i="1"/>
  <c r="G428" i="1"/>
  <c r="C429" i="1"/>
  <c r="F429" i="1" l="1"/>
  <c r="E428" i="1"/>
  <c r="G429" i="1"/>
  <c r="C430" i="1"/>
  <c r="F430" i="1" l="1"/>
  <c r="E429" i="1"/>
  <c r="G430" i="1"/>
  <c r="C431" i="1"/>
  <c r="F431" i="1" l="1"/>
  <c r="E430" i="1"/>
  <c r="G431" i="1"/>
  <c r="C432" i="1"/>
  <c r="F432" i="1" l="1"/>
  <c r="E431" i="1"/>
  <c r="G432" i="1"/>
  <c r="C433" i="1"/>
  <c r="F433" i="1" l="1"/>
  <c r="E432" i="1"/>
  <c r="G433" i="1"/>
  <c r="C434" i="1"/>
  <c r="F434" i="1" l="1"/>
  <c r="E433" i="1"/>
  <c r="G434" i="1"/>
  <c r="C435" i="1"/>
  <c r="F435" i="1" l="1"/>
  <c r="E434" i="1"/>
  <c r="G435" i="1"/>
  <c r="C436" i="1"/>
  <c r="F436" i="1" l="1"/>
  <c r="E435" i="1"/>
  <c r="G436" i="1"/>
  <c r="C437" i="1"/>
  <c r="F437" i="1" l="1"/>
  <c r="E436" i="1"/>
  <c r="G437" i="1"/>
  <c r="C438" i="1"/>
  <c r="F438" i="1" l="1"/>
  <c r="E437" i="1"/>
  <c r="G438" i="1"/>
  <c r="C439" i="1"/>
  <c r="F439" i="1" l="1"/>
  <c r="E438" i="1"/>
  <c r="G439" i="1"/>
  <c r="C440" i="1"/>
  <c r="F440" i="1" l="1"/>
  <c r="E439" i="1"/>
  <c r="G440" i="1"/>
  <c r="C441" i="1"/>
  <c r="F441" i="1" l="1"/>
  <c r="E440" i="1"/>
  <c r="G441" i="1"/>
  <c r="C442" i="1"/>
  <c r="F442" i="1" l="1"/>
  <c r="E441" i="1"/>
  <c r="G442" i="1"/>
  <c r="G8" i="1" s="1"/>
  <c r="G7" i="6" s="1"/>
  <c r="F8" i="1" l="1"/>
  <c r="E7" i="6" s="1"/>
  <c r="I7" i="6" s="1"/>
  <c r="E442" i="1"/>
  <c r="E8" i="1" s="1"/>
</calcChain>
</file>

<file path=xl/sharedStrings.xml><?xml version="1.0" encoding="utf-8"?>
<sst xmlns="http://schemas.openxmlformats.org/spreadsheetml/2006/main" count="33" uniqueCount="32">
  <si>
    <t xml:space="preserve">Diferencial </t>
  </si>
  <si>
    <t>FECHA</t>
  </si>
  <si>
    <t>FECHA CONSTITUCIÓN</t>
  </si>
  <si>
    <t>PAGO PRINCIPAL</t>
  </si>
  <si>
    <t>PAGO INTERESES</t>
  </si>
  <si>
    <t>INTERES</t>
  </si>
  <si>
    <t>AUXILIAR</t>
  </si>
  <si>
    <t>AÑOS</t>
  </si>
  <si>
    <t>PAGO INTERES</t>
  </si>
  <si>
    <t>Capital SOLICITADO en el  préstamo hipotecario</t>
  </si>
  <si>
    <t>MESES DE DEVOLUCION</t>
  </si>
  <si>
    <t>INTERESES</t>
  </si>
  <si>
    <t>FECHA CUOTA</t>
  </si>
  <si>
    <t xml:space="preserve">INTERÉS </t>
  </si>
  <si>
    <t>CUOTA MENSUAL</t>
  </si>
  <si>
    <t>Interés ofertado por la entidad 
(Euribor más diferencial)</t>
  </si>
  <si>
    <t xml:space="preserve">Capital devuelto </t>
  </si>
  <si>
    <t xml:space="preserve">Intereses pagados </t>
  </si>
  <si>
    <t xml:space="preserve">CUOTA PAGADA </t>
  </si>
  <si>
    <t>+</t>
  </si>
  <si>
    <t>OCULTAR Y PROTEGER ESTA HOJA ANTES DE COLGAR EL POST</t>
  </si>
  <si>
    <t>DATOS DE LA OPERACIÓN DE PRÉSTAMO</t>
  </si>
  <si>
    <t>AL FINAL DE LA VIDA DEL PRÉSTAMO</t>
  </si>
  <si>
    <t>=</t>
  </si>
  <si>
    <t>Capital del préstamo solicitado</t>
  </si>
  <si>
    <t>Plazo de devolución (en años)</t>
  </si>
  <si>
    <t>Cuota hipotecaria mensual</t>
  </si>
  <si>
    <t>Datos a modificar por el usuario</t>
  </si>
  <si>
    <r>
      <t xml:space="preserve">RESULTADO DE LA OPERACIÓN </t>
    </r>
    <r>
      <rPr>
        <b/>
        <sz val="11"/>
        <color rgb="FFFF0000"/>
        <rFont val="Calibri"/>
        <family val="2"/>
        <scheme val="minor"/>
      </rPr>
      <t>(NO MODIFICAR POR EL USUARIO)</t>
    </r>
  </si>
  <si>
    <t>¿Cuánto me ha costado mi vivienda realmente?</t>
  </si>
  <si>
    <t>% de los ingresos netos de mi unidad familiar destinado a pagar mi cuota hipotecaria</t>
  </si>
  <si>
    <r>
      <t xml:space="preserve">Ingresos </t>
    </r>
    <r>
      <rPr>
        <b/>
        <u/>
        <sz val="12"/>
        <color theme="1"/>
        <rFont val="Calibri"/>
        <family val="2"/>
        <scheme val="minor"/>
      </rPr>
      <t>netos</t>
    </r>
    <r>
      <rPr>
        <b/>
        <sz val="12"/>
        <color theme="1"/>
        <rFont val="Calibri"/>
        <family val="2"/>
        <scheme val="minor"/>
      </rPr>
      <t xml:space="preserve"> de la unidad familiar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</si>
</sst>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\ &quot;€&quot;_-;\-* #,##0.0\ &quot;€&quot;_-;_-* &quot;-&quot;??\ &quot;€&quot;_-;_-@_-"/>
    <numFmt numFmtId="166" formatCode="#,##0.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10" fontId="0" fillId="0" borderId="0" xfId="2" applyNumberFormat="1" applyFont="1"/>
    <xf numFmtId="8" fontId="0" fillId="0" borderId="0" xfId="0" applyNumberFormat="1"/>
    <xf numFmtId="0" fontId="0" fillId="2" borderId="0" xfId="0" applyFill="1"/>
    <xf numFmtId="14" fontId="0" fillId="0" borderId="0" xfId="0" applyNumberFormat="1" applyFont="1"/>
    <xf numFmtId="14" fontId="0" fillId="2" borderId="0" xfId="0" applyNumberFormat="1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14" fontId="0" fillId="2" borderId="2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8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8" fontId="7" fillId="0" borderId="0" xfId="0" applyNumberFormat="1" applyFont="1" applyAlignment="1">
      <alignment horizontal="center" vertical="center"/>
    </xf>
    <xf numFmtId="0" fontId="0" fillId="6" borderId="0" xfId="0" applyFill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11" fillId="7" borderId="6" xfId="0" applyNumberFormat="1" applyFont="1" applyFill="1" applyBorder="1" applyAlignment="1">
      <alignment vertical="center"/>
    </xf>
    <xf numFmtId="10" fontId="0" fillId="7" borderId="3" xfId="2" applyNumberFormat="1" applyFont="1" applyFill="1" applyBorder="1" applyAlignment="1">
      <alignment vertical="center"/>
    </xf>
    <xf numFmtId="165" fontId="0" fillId="7" borderId="3" xfId="1" applyNumberFormat="1" applyFont="1" applyFill="1" applyBorder="1" applyAlignment="1">
      <alignment vertical="center"/>
    </xf>
    <xf numFmtId="166" fontId="0" fillId="7" borderId="3" xfId="1" applyNumberFormat="1" applyFont="1" applyFill="1" applyBorder="1" applyAlignment="1">
      <alignment vertical="center"/>
    </xf>
    <xf numFmtId="165" fontId="0" fillId="7" borderId="7" xfId="1" applyNumberFormat="1" applyFont="1" applyFill="1" applyBorder="1" applyAlignment="1">
      <alignment vertical="center"/>
    </xf>
    <xf numFmtId="14" fontId="11" fillId="0" borderId="8" xfId="0" applyNumberFormat="1" applyFont="1" applyBorder="1" applyAlignment="1">
      <alignment vertical="center"/>
    </xf>
    <xf numFmtId="10" fontId="0" fillId="0" borderId="4" xfId="2" applyNumberFormat="1" applyFont="1" applyFill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0" fontId="0" fillId="7" borderId="4" xfId="2" applyNumberFormat="1" applyFont="1" applyFill="1" applyBorder="1" applyAlignment="1">
      <alignment vertical="center"/>
    </xf>
    <xf numFmtId="14" fontId="11" fillId="0" borderId="10" xfId="0" applyNumberFormat="1" applyFont="1" applyBorder="1" applyAlignment="1">
      <alignment vertical="center"/>
    </xf>
    <xf numFmtId="10" fontId="0" fillId="0" borderId="11" xfId="2" applyNumberFormat="1" applyFont="1" applyFill="1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166" fontId="0" fillId="0" borderId="11" xfId="1" applyNumberFormat="1" applyFont="1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9" fontId="9" fillId="6" borderId="5" xfId="2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44" fontId="8" fillId="6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/>
    </xf>
    <xf numFmtId="8" fontId="8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8" fontId="3" fillId="6" borderId="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0" borderId="1" xfId="0" applyBorder="1" applyAlignme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266701</xdr:colOff>
      <xdr:row>0</xdr:row>
      <xdr:rowOff>28576</xdr:rowOff>
    </xdr:from>
    <xdr:to>
      <xdr:col>1</xdr:col>
      <xdr:colOff>2200275</xdr:colOff>
      <xdr:row>1</xdr:row>
      <xdr:rowOff>184659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28576"/>
          <a:ext cx="1933574" cy="34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2"/>
  <sheetViews>
    <sheetView zoomScale="90" zoomScaleNormal="90" workbookViewId="0">
      <selection activeCell="F5" sqref="F5"/>
    </sheetView>
  </sheetViews>
  <sheetFormatPr baseColWidth="10" defaultRowHeight="15" x14ac:dyDescent="0.25"/>
  <cols>
    <col min="1" max="2" width="11.42578125" style="1"/>
    <col min="3" max="3" width="27" bestFit="1" customWidth="1"/>
    <col min="4" max="4" width="16.85546875" bestFit="1" customWidth="1"/>
    <col min="5" max="5" width="12.85546875" customWidth="1"/>
    <col min="6" max="6" width="13.140625" bestFit="1" customWidth="1"/>
    <col min="7" max="7" width="13.42578125" style="1" customWidth="1"/>
    <col min="9" max="9" width="12" bestFit="1" customWidth="1"/>
  </cols>
  <sheetData>
    <row r="2" spans="1:9" ht="24" customHeight="1" x14ac:dyDescent="0.25">
      <c r="C2" s="9" t="s">
        <v>2</v>
      </c>
      <c r="D2" s="10">
        <f ca="1">+NOW()</f>
        <v>43416.783711689815</v>
      </c>
      <c r="E2">
        <v>12</v>
      </c>
    </row>
    <row r="3" spans="1:9" ht="30" customHeight="1" x14ac:dyDescent="0.25">
      <c r="C3" s="9" t="s">
        <v>9</v>
      </c>
      <c r="D3" s="11">
        <f>+INFORME!C7</f>
        <v>120000</v>
      </c>
      <c r="E3">
        <v>0</v>
      </c>
    </row>
    <row r="4" spans="1:9" ht="42" customHeight="1" x14ac:dyDescent="0.25">
      <c r="C4" s="9" t="s">
        <v>10</v>
      </c>
      <c r="D4" s="12">
        <f>+D5*12</f>
        <v>240</v>
      </c>
      <c r="F4" s="21" t="s">
        <v>20</v>
      </c>
    </row>
    <row r="5" spans="1:9" ht="24" customHeight="1" x14ac:dyDescent="0.25">
      <c r="C5" s="9" t="s">
        <v>7</v>
      </c>
      <c r="D5" s="12">
        <f>+INFORME!C9</f>
        <v>20</v>
      </c>
      <c r="F5" s="7"/>
    </row>
    <row r="6" spans="1:9" ht="24" customHeight="1" x14ac:dyDescent="0.25">
      <c r="C6" s="9" t="s">
        <v>0</v>
      </c>
      <c r="D6" s="13">
        <v>7.9000000000000008E-3</v>
      </c>
    </row>
    <row r="7" spans="1:9" ht="24" customHeight="1" x14ac:dyDescent="0.25">
      <c r="C7" s="9" t="s">
        <v>11</v>
      </c>
      <c r="D7" s="13">
        <f>+INFORME!C11</f>
        <v>2.1499999999999998E-2</v>
      </c>
    </row>
    <row r="8" spans="1:9" x14ac:dyDescent="0.25">
      <c r="E8" s="3">
        <f>+SUMIF($B$10:$B$5442,"&lt;"&amp;$D$4+1,$E$10:$E$5442)</f>
        <v>-147749.15564583382</v>
      </c>
      <c r="F8" s="3">
        <f>+SUMIF($B$10:$B$5442,"&lt;"&amp;$D$4+1,$F$10:$F$5442)</f>
        <v>-120000</v>
      </c>
      <c r="G8" s="3">
        <f>+SUMIF($B$10:$B$5442,"&lt;"&amp;$D$4+1,$G$10:$G$5442)</f>
        <v>-27749.155645833773</v>
      </c>
    </row>
    <row r="9" spans="1:9" ht="45" customHeight="1" x14ac:dyDescent="0.25">
      <c r="B9" s="17" t="s">
        <v>6</v>
      </c>
      <c r="C9" s="14" t="s">
        <v>1</v>
      </c>
      <c r="D9" s="8" t="s">
        <v>5</v>
      </c>
      <c r="E9" s="8" t="s">
        <v>18</v>
      </c>
      <c r="F9" s="8" t="s">
        <v>3</v>
      </c>
      <c r="G9" s="8" t="s">
        <v>8</v>
      </c>
    </row>
    <row r="10" spans="1:9" x14ac:dyDescent="0.25">
      <c r="A10" s="1">
        <f>+$D$4-B10</f>
        <v>239</v>
      </c>
      <c r="B10" s="1">
        <v>1</v>
      </c>
      <c r="C10" s="5">
        <f ca="1">+EOMONTH($D$2,B10)</f>
        <v>43465</v>
      </c>
      <c r="D10" s="2">
        <f>+$D$7</f>
        <v>2.1499999999999998E-2</v>
      </c>
      <c r="E10" s="3">
        <f>+F10+G10</f>
        <v>-615.62148185764079</v>
      </c>
      <c r="F10" s="3">
        <f>+PPMT(D10/$E$2,B10,A10+1,D3,$E$3)</f>
        <v>-400.62148185764079</v>
      </c>
      <c r="G10" s="3">
        <f>+IPMT(D10/$E$2,B10,A10+1,D3,0)</f>
        <v>-214.99999999999997</v>
      </c>
      <c r="I10" s="3">
        <f>+PMT(D10/$E$2,A10+1,D3,E3,)</f>
        <v>-615.62148185764079</v>
      </c>
    </row>
    <row r="11" spans="1:9" x14ac:dyDescent="0.25">
      <c r="A11" s="1">
        <f>+$D$4-B11</f>
        <v>238</v>
      </c>
      <c r="B11" s="1">
        <f>+B10+1</f>
        <v>2</v>
      </c>
      <c r="C11" s="5">
        <f t="shared" ref="C11:C21" ca="1" si="0">+EOMONTH($D$2,B11)</f>
        <v>43496</v>
      </c>
      <c r="D11" s="2">
        <f t="shared" ref="D11:D74" si="1">+$D$7</f>
        <v>2.1499999999999998E-2</v>
      </c>
      <c r="E11" s="3">
        <f t="shared" ref="E11:E74" si="2">+F11+G11</f>
        <v>-615.62148185764067</v>
      </c>
      <c r="F11" s="3">
        <f>+PPMT(D11/$E$2,1,A11+1,$D$3+F10,$E$3)</f>
        <v>-401.33926201263569</v>
      </c>
      <c r="G11" s="3">
        <f>+IPMT(D11/$E$2,1,A11+1,$D$3+SUM($F$9:F10),0)</f>
        <v>-214.28221984500505</v>
      </c>
      <c r="I11" s="3">
        <f>+I10</f>
        <v>-615.62148185764079</v>
      </c>
    </row>
    <row r="12" spans="1:9" x14ac:dyDescent="0.25">
      <c r="A12" s="1">
        <f t="shared" ref="A12:A75" si="3">+$D$4-B12</f>
        <v>237</v>
      </c>
      <c r="B12" s="1">
        <f t="shared" ref="B12:B75" si="4">+B11+1</f>
        <v>3</v>
      </c>
      <c r="C12" s="5">
        <f t="shared" ca="1" si="0"/>
        <v>43524</v>
      </c>
      <c r="D12" s="2">
        <f t="shared" si="1"/>
        <v>2.1499999999999998E-2</v>
      </c>
      <c r="E12" s="3">
        <f t="shared" si="2"/>
        <v>-615.6214818576409</v>
      </c>
      <c r="F12" s="3">
        <f>+PPMT(D12/$E$2,1,A12+1,$D$3+SUM($F$10:F11),$E$3)</f>
        <v>-402.05832819040847</v>
      </c>
      <c r="G12" s="3">
        <f>+IPMT(D12/$E$2,1,A12+1,$D$3+SUM($F$9:F11),0)</f>
        <v>-213.56315366723243</v>
      </c>
    </row>
    <row r="13" spans="1:9" x14ac:dyDescent="0.25">
      <c r="A13" s="1">
        <f t="shared" si="3"/>
        <v>236</v>
      </c>
      <c r="B13" s="1">
        <f t="shared" si="4"/>
        <v>4</v>
      </c>
      <c r="C13" s="5">
        <f t="shared" ca="1" si="0"/>
        <v>43555</v>
      </c>
      <c r="D13" s="2">
        <f t="shared" si="1"/>
        <v>2.1499999999999998E-2</v>
      </c>
      <c r="E13" s="3">
        <f t="shared" si="2"/>
        <v>-615.62148185764079</v>
      </c>
      <c r="F13" s="3">
        <f>+PPMT(D13/$E$2,1,A13+1,$D$3+SUM($F$10:F12),$E$3)</f>
        <v>-402.77868269508286</v>
      </c>
      <c r="G13" s="3">
        <f>+IPMT(D13/$E$2,1,A13+1,$D$3+SUM($F$9:F12),0)</f>
        <v>-212.8427991625579</v>
      </c>
    </row>
    <row r="14" spans="1:9" x14ac:dyDescent="0.25">
      <c r="A14" s="1">
        <f t="shared" si="3"/>
        <v>235</v>
      </c>
      <c r="B14" s="1">
        <f t="shared" si="4"/>
        <v>5</v>
      </c>
      <c r="C14" s="5">
        <f t="shared" ca="1" si="0"/>
        <v>43585</v>
      </c>
      <c r="D14" s="2">
        <f t="shared" si="1"/>
        <v>2.1499999999999998E-2</v>
      </c>
      <c r="E14" s="3">
        <f t="shared" si="2"/>
        <v>-615.62148185764067</v>
      </c>
      <c r="F14" s="3">
        <f>+PPMT(D14/$E$2,1,A14+1,$D$3+SUM($F$10:F13),$E$3)</f>
        <v>-403.5003278349115</v>
      </c>
      <c r="G14" s="3">
        <f>+IPMT(D14/$E$2,1,A14+1,$D$3+SUM($F$9:F13),0)</f>
        <v>-212.12115402272923</v>
      </c>
    </row>
    <row r="15" spans="1:9" x14ac:dyDescent="0.25">
      <c r="A15" s="1">
        <f t="shared" si="3"/>
        <v>234</v>
      </c>
      <c r="B15" s="1">
        <f t="shared" si="4"/>
        <v>6</v>
      </c>
      <c r="C15" s="5">
        <f t="shared" ca="1" si="0"/>
        <v>43616</v>
      </c>
      <c r="D15" s="2">
        <f t="shared" si="1"/>
        <v>2.1499999999999998E-2</v>
      </c>
      <c r="E15" s="3">
        <f t="shared" si="2"/>
        <v>-615.62148185764067</v>
      </c>
      <c r="F15" s="3">
        <f>+PPMT(D15/$E$2,1,A15+1,$D$3+SUM($F$10:F14),$E$3)</f>
        <v>-404.22326592228239</v>
      </c>
      <c r="G15" s="3">
        <f>+IPMT(D15/$E$2,1,A15+1,$D$3+SUM($F$9:F14),0)</f>
        <v>-211.39821593535834</v>
      </c>
    </row>
    <row r="16" spans="1:9" x14ac:dyDescent="0.25">
      <c r="A16" s="1">
        <f t="shared" si="3"/>
        <v>233</v>
      </c>
      <c r="B16" s="15">
        <f t="shared" si="4"/>
        <v>7</v>
      </c>
      <c r="C16" s="16">
        <f t="shared" ca="1" si="0"/>
        <v>43646</v>
      </c>
      <c r="D16" s="2">
        <f t="shared" si="1"/>
        <v>2.1499999999999998E-2</v>
      </c>
      <c r="E16" s="3">
        <f t="shared" si="2"/>
        <v>-615.62148185764067</v>
      </c>
      <c r="F16" s="3">
        <f>+PPMT(D16/$E$2,1,A16+1,$D$3+SUM($F$10:F15),$E$3)</f>
        <v>-404.94749927372646</v>
      </c>
      <c r="G16" s="3">
        <f>+IPMT(D16/$E$2,1,A16+1,$D$3+SUM($F$9:F15),0)</f>
        <v>-210.67398258391424</v>
      </c>
    </row>
    <row r="17" spans="1:7" x14ac:dyDescent="0.25">
      <c r="A17" s="1">
        <f t="shared" si="3"/>
        <v>232</v>
      </c>
      <c r="B17" s="4">
        <f t="shared" si="4"/>
        <v>8</v>
      </c>
      <c r="C17" s="6">
        <f t="shared" ca="1" si="0"/>
        <v>43677</v>
      </c>
      <c r="D17" s="2">
        <f t="shared" si="1"/>
        <v>2.1499999999999998E-2</v>
      </c>
      <c r="E17" s="3">
        <f t="shared" si="2"/>
        <v>-615.62148185764067</v>
      </c>
      <c r="F17" s="3">
        <f>+PPMT(D17/$E$2,1,A17+1,$D$3+SUM($F$10:F16),$E$3)</f>
        <v>-405.67303020992517</v>
      </c>
      <c r="G17" s="3">
        <f>+IPMT(D17/$E$2,1,A17+1,$D$3+SUM($F$9:F16),0)</f>
        <v>-209.9484516477155</v>
      </c>
    </row>
    <row r="18" spans="1:7" x14ac:dyDescent="0.25">
      <c r="A18" s="1">
        <f t="shared" si="3"/>
        <v>231</v>
      </c>
      <c r="B18" s="4">
        <f t="shared" si="4"/>
        <v>9</v>
      </c>
      <c r="C18" s="6">
        <f t="shared" ca="1" si="0"/>
        <v>43708</v>
      </c>
      <c r="D18" s="2">
        <f t="shared" si="1"/>
        <v>2.1499999999999998E-2</v>
      </c>
      <c r="E18" s="3">
        <f t="shared" si="2"/>
        <v>-615.62148185764067</v>
      </c>
      <c r="F18" s="3">
        <f>+PPMT(D18/$E$2,1,A18+1,$D$3+SUM($F$10:F17),$E$3)</f>
        <v>-406.39986105571802</v>
      </c>
      <c r="G18" s="3">
        <f>+IPMT(D18/$E$2,1,A18+1,$D$3+SUM($F$9:F17),0)</f>
        <v>-209.22162080192271</v>
      </c>
    </row>
    <row r="19" spans="1:7" x14ac:dyDescent="0.25">
      <c r="A19" s="1">
        <f t="shared" si="3"/>
        <v>230</v>
      </c>
      <c r="B19" s="4">
        <f t="shared" si="4"/>
        <v>10</v>
      </c>
      <c r="C19" s="6">
        <f t="shared" ca="1" si="0"/>
        <v>43738</v>
      </c>
      <c r="D19" s="2">
        <f t="shared" si="1"/>
        <v>2.1499999999999998E-2</v>
      </c>
      <c r="E19" s="3">
        <f t="shared" si="2"/>
        <v>-615.62148185764067</v>
      </c>
      <c r="F19" s="3">
        <f>+PPMT(D19/$E$2,1,A19+1,$D$3+SUM($F$10:F18),$E$3)</f>
        <v>-407.12799414010948</v>
      </c>
      <c r="G19" s="3">
        <f>+IPMT(D19/$E$2,1,A19+1,$D$3+SUM($F$9:F18),0)</f>
        <v>-208.4934877175312</v>
      </c>
    </row>
    <row r="20" spans="1:7" x14ac:dyDescent="0.25">
      <c r="A20" s="1">
        <f t="shared" si="3"/>
        <v>229</v>
      </c>
      <c r="B20" s="4">
        <f t="shared" si="4"/>
        <v>11</v>
      </c>
      <c r="C20" s="6">
        <f t="shared" ca="1" si="0"/>
        <v>43769</v>
      </c>
      <c r="D20" s="2">
        <f t="shared" si="1"/>
        <v>2.1499999999999998E-2</v>
      </c>
      <c r="E20" s="3">
        <f t="shared" si="2"/>
        <v>-615.62148185764067</v>
      </c>
      <c r="F20" s="3">
        <f>+PPMT(D20/$E$2,1,A20+1,$D$3+SUM($F$10:F19),$E$3)</f>
        <v>-407.85743179627724</v>
      </c>
      <c r="G20" s="3">
        <f>+IPMT(D20/$E$2,1,A20+1,$D$3+SUM($F$9:F19),0)</f>
        <v>-207.76405006136349</v>
      </c>
    </row>
    <row r="21" spans="1:7" x14ac:dyDescent="0.25">
      <c r="A21" s="1">
        <f t="shared" si="3"/>
        <v>228</v>
      </c>
      <c r="B21" s="4">
        <f t="shared" si="4"/>
        <v>12</v>
      </c>
      <c r="C21" s="6">
        <f t="shared" ca="1" si="0"/>
        <v>43799</v>
      </c>
      <c r="D21" s="2">
        <f t="shared" si="1"/>
        <v>2.1499999999999998E-2</v>
      </c>
      <c r="E21" s="3">
        <f t="shared" si="2"/>
        <v>-615.6214818576409</v>
      </c>
      <c r="F21" s="3">
        <f>+PPMT(D21/$E$2,1,A21+1,$D$3+SUM($F$10:F20),$E$3)</f>
        <v>-408.58817636157897</v>
      </c>
      <c r="G21" s="3">
        <f>+IPMT(D21/$E$2,1,A21+1,$D$3+SUM($F$9:F20),0)</f>
        <v>-207.03330549606187</v>
      </c>
    </row>
    <row r="22" spans="1:7" x14ac:dyDescent="0.25">
      <c r="A22" s="1">
        <f t="shared" si="3"/>
        <v>227</v>
      </c>
      <c r="B22" s="4">
        <f t="shared" si="4"/>
        <v>13</v>
      </c>
      <c r="C22" s="6">
        <f t="shared" ref="C22:C85" ca="1" si="5">+EOMONTH($D$2,B22)</f>
        <v>43830</v>
      </c>
      <c r="D22" s="2">
        <f t="shared" si="1"/>
        <v>2.1499999999999998E-2</v>
      </c>
      <c r="E22" s="3">
        <f t="shared" si="2"/>
        <v>-615.62148185764079</v>
      </c>
      <c r="F22" s="3">
        <f>+PPMT(D22/$E$2,1,A22+1,$D$3+SUM($F$10:F21),$E$3)</f>
        <v>-409.32023017756012</v>
      </c>
      <c r="G22" s="3">
        <f>+IPMT(D22/$E$2,1,A22+1,$D$3+SUM($F$9:F21),0)</f>
        <v>-206.3012516800807</v>
      </c>
    </row>
    <row r="23" spans="1:7" x14ac:dyDescent="0.25">
      <c r="A23" s="1">
        <f t="shared" si="3"/>
        <v>226</v>
      </c>
      <c r="B23" s="4">
        <f t="shared" si="4"/>
        <v>14</v>
      </c>
      <c r="C23" s="6">
        <f t="shared" ca="1" si="5"/>
        <v>43861</v>
      </c>
      <c r="D23" s="2">
        <f t="shared" si="1"/>
        <v>2.1499999999999998E-2</v>
      </c>
      <c r="E23" s="3">
        <f t="shared" si="2"/>
        <v>-615.6214818576409</v>
      </c>
      <c r="F23" s="3">
        <f>+PPMT(D23/$E$2,1,A23+1,$D$3+SUM($F$10:F22),$E$3)</f>
        <v>-410.05359558996162</v>
      </c>
      <c r="G23" s="3">
        <f>+IPMT(D23/$E$2,1,A23+1,$D$3+SUM($F$9:F22),0)</f>
        <v>-205.56788626767926</v>
      </c>
    </row>
    <row r="24" spans="1:7" x14ac:dyDescent="0.25">
      <c r="A24" s="1">
        <f t="shared" si="3"/>
        <v>225</v>
      </c>
      <c r="B24" s="4">
        <f t="shared" si="4"/>
        <v>15</v>
      </c>
      <c r="C24" s="6">
        <f t="shared" ca="1" si="5"/>
        <v>43890</v>
      </c>
      <c r="D24" s="2">
        <f t="shared" si="1"/>
        <v>2.1499999999999998E-2</v>
      </c>
      <c r="E24" s="3">
        <f t="shared" si="2"/>
        <v>-615.62148185764079</v>
      </c>
      <c r="F24" s="3">
        <f>+PPMT(D24/$E$2,1,A24+1,$D$3+SUM($F$10:F23),$E$3)</f>
        <v>-410.78827494872689</v>
      </c>
      <c r="G24" s="3">
        <f>+IPMT(D24/$E$2,1,A24+1,$D$3+SUM($F$9:F23),0)</f>
        <v>-204.83320690891389</v>
      </c>
    </row>
    <row r="25" spans="1:7" x14ac:dyDescent="0.25">
      <c r="A25" s="1">
        <f t="shared" si="3"/>
        <v>224</v>
      </c>
      <c r="B25" s="4">
        <f t="shared" si="4"/>
        <v>16</v>
      </c>
      <c r="C25" s="6">
        <f t="shared" ca="1" si="5"/>
        <v>43921</v>
      </c>
      <c r="D25" s="2">
        <f t="shared" si="1"/>
        <v>2.1499999999999998E-2</v>
      </c>
      <c r="E25" s="3">
        <f t="shared" si="2"/>
        <v>-615.62148185764067</v>
      </c>
      <c r="F25" s="3">
        <f>+PPMT(D25/$E$2,1,A25+1,$D$3+SUM($F$10:F24),$E$3)</f>
        <v>-411.52427060801</v>
      </c>
      <c r="G25" s="3">
        <f>+IPMT(D25/$E$2,1,A25+1,$D$3+SUM($F$9:F24),0)</f>
        <v>-204.09721124963073</v>
      </c>
    </row>
    <row r="26" spans="1:7" x14ac:dyDescent="0.25">
      <c r="A26" s="1">
        <f t="shared" si="3"/>
        <v>223</v>
      </c>
      <c r="B26" s="4">
        <f t="shared" si="4"/>
        <v>17</v>
      </c>
      <c r="C26" s="6">
        <f t="shared" ca="1" si="5"/>
        <v>43951</v>
      </c>
      <c r="D26" s="2">
        <f t="shared" si="1"/>
        <v>2.1499999999999998E-2</v>
      </c>
      <c r="E26" s="3">
        <f t="shared" si="2"/>
        <v>-615.6214818576409</v>
      </c>
      <c r="F26" s="3">
        <f>+PPMT(D26/$E$2,1,A26+1,$D$3+SUM($F$10:F25),$E$3)</f>
        <v>-412.26158492618282</v>
      </c>
      <c r="G26" s="3">
        <f>+IPMT(D26/$E$2,1,A26+1,$D$3+SUM($F$9:F25),0)</f>
        <v>-203.35989693145808</v>
      </c>
    </row>
    <row r="27" spans="1:7" x14ac:dyDescent="0.25">
      <c r="A27" s="1">
        <f t="shared" si="3"/>
        <v>222</v>
      </c>
      <c r="B27" s="4">
        <f t="shared" si="4"/>
        <v>18</v>
      </c>
      <c r="C27" s="6">
        <f t="shared" ca="1" si="5"/>
        <v>43982</v>
      </c>
      <c r="D27" s="2">
        <f t="shared" si="1"/>
        <v>2.1499999999999998E-2</v>
      </c>
      <c r="E27" s="3">
        <f t="shared" si="2"/>
        <v>-615.6214818576409</v>
      </c>
      <c r="F27" s="3">
        <f>+PPMT(D27/$E$2,1,A27+1,$D$3+SUM($F$10:F26),$E$3)</f>
        <v>-413.00022026584219</v>
      </c>
      <c r="G27" s="3">
        <f>+IPMT(D27/$E$2,1,A27+1,$D$3+SUM($F$9:F26),0)</f>
        <v>-202.62126159179866</v>
      </c>
    </row>
    <row r="28" spans="1:7" x14ac:dyDescent="0.25">
      <c r="A28" s="1">
        <f t="shared" si="3"/>
        <v>221</v>
      </c>
      <c r="B28" s="4">
        <f t="shared" si="4"/>
        <v>19</v>
      </c>
      <c r="C28" s="6">
        <f t="shared" ca="1" si="5"/>
        <v>44012</v>
      </c>
      <c r="D28" s="2">
        <f t="shared" si="1"/>
        <v>2.1499999999999998E-2</v>
      </c>
      <c r="E28" s="3">
        <f t="shared" si="2"/>
        <v>-615.62148185764079</v>
      </c>
      <c r="F28" s="3">
        <f>+PPMT(D28/$E$2,1,A28+1,$D$3+SUM($F$10:F27),$E$3)</f>
        <v>-413.7401789938184</v>
      </c>
      <c r="G28" s="3">
        <f>+IPMT(D28/$E$2,1,A28+1,$D$3+SUM($F$9:F27),0)</f>
        <v>-201.88130286382236</v>
      </c>
    </row>
    <row r="29" spans="1:7" x14ac:dyDescent="0.25">
      <c r="A29" s="1">
        <f t="shared" si="3"/>
        <v>220</v>
      </c>
      <c r="B29" s="4">
        <f t="shared" si="4"/>
        <v>20</v>
      </c>
      <c r="C29" s="6">
        <f t="shared" ca="1" si="5"/>
        <v>44043</v>
      </c>
      <c r="D29" s="2">
        <f t="shared" si="1"/>
        <v>2.1499999999999998E-2</v>
      </c>
      <c r="E29" s="3">
        <f t="shared" si="2"/>
        <v>-615.62148185764079</v>
      </c>
      <c r="F29" s="3">
        <f>+PPMT(D29/$E$2,1,A29+1,$D$3+SUM($F$10:F28),$E$3)</f>
        <v>-414.4814634811824</v>
      </c>
      <c r="G29" s="3">
        <f>+IPMT(D29/$E$2,1,A29+1,$D$3+SUM($F$9:F28),0)</f>
        <v>-201.14001837645841</v>
      </c>
    </row>
    <row r="30" spans="1:7" x14ac:dyDescent="0.25">
      <c r="A30" s="1">
        <f t="shared" si="3"/>
        <v>219</v>
      </c>
      <c r="B30" s="4">
        <f t="shared" si="4"/>
        <v>21</v>
      </c>
      <c r="C30" s="6">
        <f t="shared" ca="1" si="5"/>
        <v>44074</v>
      </c>
      <c r="D30" s="2">
        <f t="shared" si="1"/>
        <v>2.1499999999999998E-2</v>
      </c>
      <c r="E30" s="3">
        <f t="shared" si="2"/>
        <v>-615.6214818576409</v>
      </c>
      <c r="F30" s="3">
        <f>+PPMT(D30/$E$2,1,A30+1,$D$3+SUM($F$10:F29),$E$3)</f>
        <v>-415.22407610325291</v>
      </c>
      <c r="G30" s="3">
        <f>+IPMT(D30/$E$2,1,A30+1,$D$3+SUM($F$9:F29),0)</f>
        <v>-200.39740575438802</v>
      </c>
    </row>
    <row r="31" spans="1:7" x14ac:dyDescent="0.25">
      <c r="A31" s="1">
        <f t="shared" si="3"/>
        <v>218</v>
      </c>
      <c r="B31" s="4">
        <f t="shared" si="4"/>
        <v>22</v>
      </c>
      <c r="C31" s="6">
        <f t="shared" ca="1" si="5"/>
        <v>44104</v>
      </c>
      <c r="D31" s="2">
        <f t="shared" si="1"/>
        <v>2.1499999999999998E-2</v>
      </c>
      <c r="E31" s="3">
        <f t="shared" si="2"/>
        <v>-615.62148185764079</v>
      </c>
      <c r="F31" s="3">
        <f>+PPMT(D31/$E$2,1,A31+1,$D$3+SUM($F$10:F30),$E$3)</f>
        <v>-415.96801923960447</v>
      </c>
      <c r="G31" s="3">
        <f>+IPMT(D31/$E$2,1,A31+1,$D$3+SUM($F$9:F30),0)</f>
        <v>-199.65346261803631</v>
      </c>
    </row>
    <row r="32" spans="1:7" x14ac:dyDescent="0.25">
      <c r="A32" s="1">
        <f t="shared" si="3"/>
        <v>217</v>
      </c>
      <c r="B32" s="4">
        <f t="shared" si="4"/>
        <v>23</v>
      </c>
      <c r="C32" s="6">
        <f t="shared" ca="1" si="5"/>
        <v>44135</v>
      </c>
      <c r="D32" s="2">
        <f t="shared" si="1"/>
        <v>2.1499999999999998E-2</v>
      </c>
      <c r="E32" s="3">
        <f t="shared" si="2"/>
        <v>-615.62148185764067</v>
      </c>
      <c r="F32" s="3">
        <f>+PPMT(D32/$E$2,1,A32+1,$D$3+SUM($F$10:F31),$E$3)</f>
        <v>-416.71329527407534</v>
      </c>
      <c r="G32" s="3">
        <f>+IPMT(D32/$E$2,1,A32+1,$D$3+SUM($F$9:F31),0)</f>
        <v>-198.90818658356537</v>
      </c>
    </row>
    <row r="33" spans="1:7" x14ac:dyDescent="0.25">
      <c r="A33" s="1">
        <f t="shared" si="3"/>
        <v>216</v>
      </c>
      <c r="B33" s="4">
        <f t="shared" si="4"/>
        <v>24</v>
      </c>
      <c r="C33" s="6">
        <f t="shared" ca="1" si="5"/>
        <v>44165</v>
      </c>
      <c r="D33" s="2">
        <f t="shared" si="1"/>
        <v>2.1499999999999998E-2</v>
      </c>
      <c r="E33" s="3">
        <f t="shared" si="2"/>
        <v>-615.62148185764079</v>
      </c>
      <c r="F33" s="3">
        <f>+PPMT(D33/$E$2,1,A33+1,$D$3+SUM($F$10:F32),$E$3)</f>
        <v>-417.45990659477479</v>
      </c>
      <c r="G33" s="3">
        <f>+IPMT(D33/$E$2,1,A33+1,$D$3+SUM($F$9:F32),0)</f>
        <v>-198.16157526286597</v>
      </c>
    </row>
    <row r="34" spans="1:7" x14ac:dyDescent="0.25">
      <c r="A34" s="1">
        <f t="shared" si="3"/>
        <v>215</v>
      </c>
      <c r="B34" s="4">
        <f t="shared" si="4"/>
        <v>25</v>
      </c>
      <c r="C34" s="6">
        <f t="shared" ca="1" si="5"/>
        <v>44196</v>
      </c>
      <c r="D34" s="2">
        <f t="shared" si="1"/>
        <v>2.1499999999999998E-2</v>
      </c>
      <c r="E34" s="3">
        <f t="shared" si="2"/>
        <v>-615.62148185764079</v>
      </c>
      <c r="F34" s="3">
        <f>+PPMT(D34/$E$2,1,A34+1,$D$3+SUM($F$10:F33),$E$3)</f>
        <v>-418.20785559409046</v>
      </c>
      <c r="G34" s="3">
        <f>+IPMT(D34/$E$2,1,A34+1,$D$3+SUM($F$9:F33),0)</f>
        <v>-197.41362626355033</v>
      </c>
    </row>
    <row r="35" spans="1:7" x14ac:dyDescent="0.25">
      <c r="A35" s="1">
        <f t="shared" si="3"/>
        <v>214</v>
      </c>
      <c r="B35" s="4">
        <f t="shared" si="4"/>
        <v>26</v>
      </c>
      <c r="C35" s="6">
        <f t="shared" ca="1" si="5"/>
        <v>44227</v>
      </c>
      <c r="D35" s="2">
        <f t="shared" si="1"/>
        <v>2.1499999999999998E-2</v>
      </c>
      <c r="E35" s="3">
        <f t="shared" si="2"/>
        <v>-615.62148185764079</v>
      </c>
      <c r="F35" s="3">
        <f>+PPMT(D35/$E$2,1,A35+1,$D$3+SUM($F$10:F34),$E$3)</f>
        <v>-418.95714466869651</v>
      </c>
      <c r="G35" s="3">
        <f>+IPMT(D35/$E$2,1,A35+1,$D$3+SUM($F$9:F34),0)</f>
        <v>-196.66433718894424</v>
      </c>
    </row>
    <row r="36" spans="1:7" x14ac:dyDescent="0.25">
      <c r="A36" s="1">
        <f t="shared" si="3"/>
        <v>213</v>
      </c>
      <c r="B36" s="4">
        <f t="shared" si="4"/>
        <v>27</v>
      </c>
      <c r="C36" s="6">
        <f t="shared" ca="1" si="5"/>
        <v>44255</v>
      </c>
      <c r="D36" s="2">
        <f t="shared" si="1"/>
        <v>2.1499999999999998E-2</v>
      </c>
      <c r="E36" s="3">
        <f t="shared" si="2"/>
        <v>-615.62148185764067</v>
      </c>
      <c r="F36" s="3">
        <f>+PPMT(D36/$E$2,1,A36+1,$D$3+SUM($F$10:F35),$E$3)</f>
        <v>-419.70777621956125</v>
      </c>
      <c r="G36" s="3">
        <f>+IPMT(D36/$E$2,1,A36+1,$D$3+SUM($F$9:F35),0)</f>
        <v>-195.91370563807948</v>
      </c>
    </row>
    <row r="37" spans="1:7" x14ac:dyDescent="0.25">
      <c r="A37" s="1">
        <f t="shared" si="3"/>
        <v>212</v>
      </c>
      <c r="B37" s="4">
        <f t="shared" si="4"/>
        <v>28</v>
      </c>
      <c r="C37" s="6">
        <f t="shared" ca="1" si="5"/>
        <v>44286</v>
      </c>
      <c r="D37" s="2">
        <f t="shared" si="1"/>
        <v>2.1499999999999998E-2</v>
      </c>
      <c r="E37" s="3">
        <f t="shared" si="2"/>
        <v>-615.62148185764079</v>
      </c>
      <c r="F37" s="3">
        <f>+PPMT(D37/$E$2,1,A37+1,$D$3+SUM($F$10:F36),$E$3)</f>
        <v>-420.45975265195466</v>
      </c>
      <c r="G37" s="3">
        <f>+IPMT(D37/$E$2,1,A37+1,$D$3+SUM($F$9:F36),0)</f>
        <v>-195.1617292056861</v>
      </c>
    </row>
    <row r="38" spans="1:7" x14ac:dyDescent="0.25">
      <c r="A38" s="1">
        <f t="shared" si="3"/>
        <v>211</v>
      </c>
      <c r="B38" s="4">
        <f t="shared" si="4"/>
        <v>29</v>
      </c>
      <c r="C38" s="6">
        <f t="shared" ca="1" si="5"/>
        <v>44316</v>
      </c>
      <c r="D38" s="2">
        <f t="shared" si="1"/>
        <v>2.1499999999999998E-2</v>
      </c>
      <c r="E38" s="3">
        <f t="shared" si="2"/>
        <v>-615.62148185764079</v>
      </c>
      <c r="F38" s="3">
        <f>+PPMT(D38/$E$2,1,A38+1,$D$3+SUM($F$10:F37),$E$3)</f>
        <v>-421.21307637545607</v>
      </c>
      <c r="G38" s="3">
        <f>+IPMT(D38/$E$2,1,A38+1,$D$3+SUM($F$9:F37),0)</f>
        <v>-194.40840548218469</v>
      </c>
    </row>
    <row r="39" spans="1:7" x14ac:dyDescent="0.25">
      <c r="A39" s="1">
        <f t="shared" si="3"/>
        <v>210</v>
      </c>
      <c r="B39" s="4">
        <f t="shared" si="4"/>
        <v>30</v>
      </c>
      <c r="C39" s="6">
        <f t="shared" ca="1" si="5"/>
        <v>44347</v>
      </c>
      <c r="D39" s="2">
        <f t="shared" si="1"/>
        <v>2.1499999999999998E-2</v>
      </c>
      <c r="E39" s="3">
        <f t="shared" si="2"/>
        <v>-615.62148185764079</v>
      </c>
      <c r="F39" s="3">
        <f>+PPMT(D39/$E$2,1,A39+1,$D$3+SUM($F$10:F38),$E$3)</f>
        <v>-421.96774980396208</v>
      </c>
      <c r="G39" s="3">
        <f>+IPMT(D39/$E$2,1,A39+1,$D$3+SUM($F$9:F38),0)</f>
        <v>-193.65373205367868</v>
      </c>
    </row>
    <row r="40" spans="1:7" x14ac:dyDescent="0.25">
      <c r="A40" s="1">
        <f t="shared" si="3"/>
        <v>209</v>
      </c>
      <c r="B40" s="4">
        <f t="shared" si="4"/>
        <v>31</v>
      </c>
      <c r="C40" s="6">
        <f t="shared" ca="1" si="5"/>
        <v>44377</v>
      </c>
      <c r="D40" s="2">
        <f t="shared" si="1"/>
        <v>2.1499999999999998E-2</v>
      </c>
      <c r="E40" s="3">
        <f t="shared" si="2"/>
        <v>-615.62148185764067</v>
      </c>
      <c r="F40" s="3">
        <f>+PPMT(D40/$E$2,1,A40+1,$D$3+SUM($F$10:F39),$E$3)</f>
        <v>-422.72377535569416</v>
      </c>
      <c r="G40" s="3">
        <f>+IPMT(D40/$E$2,1,A40+1,$D$3+SUM($F$9:F39),0)</f>
        <v>-192.89770650194657</v>
      </c>
    </row>
    <row r="41" spans="1:7" x14ac:dyDescent="0.25">
      <c r="A41" s="1">
        <f t="shared" si="3"/>
        <v>208</v>
      </c>
      <c r="B41" s="4">
        <f t="shared" si="4"/>
        <v>32</v>
      </c>
      <c r="C41" s="6">
        <f t="shared" ca="1" si="5"/>
        <v>44408</v>
      </c>
      <c r="D41" s="2">
        <f t="shared" si="1"/>
        <v>2.1499999999999998E-2</v>
      </c>
      <c r="E41" s="3">
        <f t="shared" si="2"/>
        <v>-615.62148185764079</v>
      </c>
      <c r="F41" s="3">
        <f>+PPMT(D41/$E$2,1,A41+1,$D$3+SUM($F$10:F40),$E$3)</f>
        <v>-423.4811554532065</v>
      </c>
      <c r="G41" s="3">
        <f>+IPMT(D41/$E$2,1,A41+1,$D$3+SUM($F$9:F40),0)</f>
        <v>-192.14032640443432</v>
      </c>
    </row>
    <row r="42" spans="1:7" x14ac:dyDescent="0.25">
      <c r="A42" s="1">
        <f t="shared" si="3"/>
        <v>207</v>
      </c>
      <c r="B42" s="4">
        <f t="shared" si="4"/>
        <v>33</v>
      </c>
      <c r="C42" s="6">
        <f t="shared" ca="1" si="5"/>
        <v>44439</v>
      </c>
      <c r="D42" s="2">
        <f t="shared" si="1"/>
        <v>2.1499999999999998E-2</v>
      </c>
      <c r="E42" s="3">
        <f t="shared" si="2"/>
        <v>-615.62148185764079</v>
      </c>
      <c r="F42" s="3">
        <f>+PPMT(D42/$E$2,1,A42+1,$D$3+SUM($F$10:F41),$E$3)</f>
        <v>-424.23989252339351</v>
      </c>
      <c r="G42" s="3">
        <f>+IPMT(D42/$E$2,1,A42+1,$D$3+SUM($F$9:F41),0)</f>
        <v>-191.38158933424731</v>
      </c>
    </row>
    <row r="43" spans="1:7" x14ac:dyDescent="0.25">
      <c r="A43" s="1">
        <f t="shared" si="3"/>
        <v>206</v>
      </c>
      <c r="B43" s="4">
        <f t="shared" si="4"/>
        <v>34</v>
      </c>
      <c r="C43" s="6">
        <f t="shared" ca="1" si="5"/>
        <v>44469</v>
      </c>
      <c r="D43" s="2">
        <f t="shared" si="1"/>
        <v>2.1499999999999998E-2</v>
      </c>
      <c r="E43" s="3">
        <f t="shared" si="2"/>
        <v>-615.62148185764079</v>
      </c>
      <c r="F43" s="3">
        <f>+PPMT(D43/$E$2,1,A43+1,$D$3+SUM($F$10:F42),$E$3)</f>
        <v>-424.99998899749789</v>
      </c>
      <c r="G43" s="3">
        <f>+IPMT(D43/$E$2,1,A43+1,$D$3+SUM($F$9:F42),0)</f>
        <v>-190.62149286014289</v>
      </c>
    </row>
    <row r="44" spans="1:7" x14ac:dyDescent="0.25">
      <c r="A44" s="1">
        <f t="shared" si="3"/>
        <v>205</v>
      </c>
      <c r="B44" s="4">
        <f t="shared" si="4"/>
        <v>35</v>
      </c>
      <c r="C44" s="6">
        <f t="shared" ca="1" si="5"/>
        <v>44500</v>
      </c>
      <c r="D44" s="2">
        <f t="shared" si="1"/>
        <v>2.1499999999999998E-2</v>
      </c>
      <c r="E44" s="3">
        <f t="shared" si="2"/>
        <v>-615.6214818576409</v>
      </c>
      <c r="F44" s="3">
        <f>+PPMT(D44/$E$2,1,A44+1,$D$3+SUM($F$10:F43),$E$3)</f>
        <v>-425.76144731111845</v>
      </c>
      <c r="G44" s="3">
        <f>+IPMT(D44/$E$2,1,A44+1,$D$3+SUM($F$9:F43),0)</f>
        <v>-189.86003454652243</v>
      </c>
    </row>
    <row r="45" spans="1:7" x14ac:dyDescent="0.25">
      <c r="A45" s="1">
        <f t="shared" si="3"/>
        <v>204</v>
      </c>
      <c r="B45" s="4">
        <f t="shared" si="4"/>
        <v>36</v>
      </c>
      <c r="C45" s="6">
        <f t="shared" ca="1" si="5"/>
        <v>44530</v>
      </c>
      <c r="D45" s="2">
        <f t="shared" si="1"/>
        <v>2.1499999999999998E-2</v>
      </c>
      <c r="E45" s="3">
        <f t="shared" si="2"/>
        <v>-615.62148185764079</v>
      </c>
      <c r="F45" s="3">
        <f>+PPMT(D45/$E$2,1,A45+1,$D$3+SUM($F$10:F44),$E$3)</f>
        <v>-426.52426990421748</v>
      </c>
      <c r="G45" s="3">
        <f>+IPMT(D45/$E$2,1,A45+1,$D$3+SUM($F$9:F44),0)</f>
        <v>-189.09721195342328</v>
      </c>
    </row>
    <row r="46" spans="1:7" x14ac:dyDescent="0.25">
      <c r="A46" s="1">
        <f t="shared" si="3"/>
        <v>203</v>
      </c>
      <c r="B46" s="4">
        <f t="shared" si="4"/>
        <v>37</v>
      </c>
      <c r="C46" s="6">
        <f t="shared" ca="1" si="5"/>
        <v>44561</v>
      </c>
      <c r="D46" s="2">
        <f t="shared" si="1"/>
        <v>2.1499999999999998E-2</v>
      </c>
      <c r="E46" s="3">
        <f t="shared" si="2"/>
        <v>-615.62148185764067</v>
      </c>
      <c r="F46" s="3">
        <f>+PPMT(D46/$E$2,1,A46+1,$D$3+SUM($F$10:F45),$E$3)</f>
        <v>-427.28845922112913</v>
      </c>
      <c r="G46" s="3">
        <f>+IPMT(D46/$E$2,1,A46+1,$D$3+SUM($F$9:F45),0)</f>
        <v>-188.33302263651154</v>
      </c>
    </row>
    <row r="47" spans="1:7" x14ac:dyDescent="0.25">
      <c r="A47" s="1">
        <f t="shared" si="3"/>
        <v>202</v>
      </c>
      <c r="B47" s="4">
        <f t="shared" si="4"/>
        <v>38</v>
      </c>
      <c r="C47" s="6">
        <f t="shared" ca="1" si="5"/>
        <v>44592</v>
      </c>
      <c r="D47" s="2">
        <f t="shared" si="1"/>
        <v>2.1499999999999998E-2</v>
      </c>
      <c r="E47" s="3">
        <f t="shared" si="2"/>
        <v>-615.6214818576409</v>
      </c>
      <c r="F47" s="3">
        <f>+PPMT(D47/$E$2,1,A47+1,$D$3+SUM($F$10:F46),$E$3)</f>
        <v>-428.05401771056711</v>
      </c>
      <c r="G47" s="3">
        <f>+IPMT(D47/$E$2,1,A47+1,$D$3+SUM($F$9:F46),0)</f>
        <v>-187.56746414707374</v>
      </c>
    </row>
    <row r="48" spans="1:7" x14ac:dyDescent="0.25">
      <c r="A48" s="1">
        <f t="shared" si="3"/>
        <v>201</v>
      </c>
      <c r="B48" s="4">
        <f t="shared" si="4"/>
        <v>39</v>
      </c>
      <c r="C48" s="6">
        <f t="shared" ca="1" si="5"/>
        <v>44620</v>
      </c>
      <c r="D48" s="2">
        <f t="shared" si="1"/>
        <v>2.1499999999999998E-2</v>
      </c>
      <c r="E48" s="3">
        <f t="shared" si="2"/>
        <v>-615.62148185764079</v>
      </c>
      <c r="F48" s="3">
        <f>+PPMT(D48/$E$2,1,A48+1,$D$3+SUM($F$10:F47),$E$3)</f>
        <v>-428.82094782563183</v>
      </c>
      <c r="G48" s="3">
        <f>+IPMT(D48/$E$2,1,A48+1,$D$3+SUM($F$9:F47),0)</f>
        <v>-186.80053403200895</v>
      </c>
    </row>
    <row r="49" spans="1:7" x14ac:dyDescent="0.25">
      <c r="A49" s="1">
        <f t="shared" si="3"/>
        <v>200</v>
      </c>
      <c r="B49" s="4">
        <f t="shared" si="4"/>
        <v>40</v>
      </c>
      <c r="C49" s="6">
        <f t="shared" ca="1" si="5"/>
        <v>44651</v>
      </c>
      <c r="D49" s="2">
        <f t="shared" si="1"/>
        <v>2.1499999999999998E-2</v>
      </c>
      <c r="E49" s="3">
        <f t="shared" si="2"/>
        <v>-615.62148185764079</v>
      </c>
      <c r="F49" s="3">
        <f>+PPMT(D49/$E$2,1,A49+1,$D$3+SUM($F$10:F48),$E$3)</f>
        <v>-429.58925202381943</v>
      </c>
      <c r="G49" s="3">
        <f>+IPMT(D49/$E$2,1,A49+1,$D$3+SUM($F$9:F48),0)</f>
        <v>-186.03222983382136</v>
      </c>
    </row>
    <row r="50" spans="1:7" x14ac:dyDescent="0.25">
      <c r="A50" s="1">
        <f t="shared" si="3"/>
        <v>199</v>
      </c>
      <c r="B50" s="4">
        <f t="shared" si="4"/>
        <v>41</v>
      </c>
      <c r="C50" s="6">
        <f t="shared" ca="1" si="5"/>
        <v>44681</v>
      </c>
      <c r="D50" s="2">
        <f t="shared" si="1"/>
        <v>2.1499999999999998E-2</v>
      </c>
      <c r="E50" s="3">
        <f t="shared" si="2"/>
        <v>-615.62148185764079</v>
      </c>
      <c r="F50" s="3">
        <f>+PPMT(D50/$E$2,1,A50+1,$D$3+SUM($F$10:F49),$E$3)</f>
        <v>-430.35893276702876</v>
      </c>
      <c r="G50" s="3">
        <f>+IPMT(D50/$E$2,1,A50+1,$D$3+SUM($F$9:F49),0)</f>
        <v>-185.26254909061203</v>
      </c>
    </row>
    <row r="51" spans="1:7" x14ac:dyDescent="0.25">
      <c r="A51" s="1">
        <f t="shared" si="3"/>
        <v>198</v>
      </c>
      <c r="B51" s="4">
        <f t="shared" si="4"/>
        <v>42</v>
      </c>
      <c r="C51" s="6">
        <f t="shared" ca="1" si="5"/>
        <v>44712</v>
      </c>
      <c r="D51" s="2">
        <f t="shared" si="1"/>
        <v>2.1499999999999998E-2</v>
      </c>
      <c r="E51" s="3">
        <f t="shared" si="2"/>
        <v>-615.62148185764079</v>
      </c>
      <c r="F51" s="3">
        <f>+PPMT(D51/$E$2,1,A51+1,$D$3+SUM($F$10:F50),$E$3)</f>
        <v>-431.1299925215697</v>
      </c>
      <c r="G51" s="3">
        <f>+IPMT(D51/$E$2,1,A51+1,$D$3+SUM($F$9:F50),0)</f>
        <v>-184.49148933607108</v>
      </c>
    </row>
    <row r="52" spans="1:7" x14ac:dyDescent="0.25">
      <c r="A52" s="1">
        <f t="shared" si="3"/>
        <v>197</v>
      </c>
      <c r="B52" s="4">
        <f t="shared" si="4"/>
        <v>43</v>
      </c>
      <c r="C52" s="6">
        <f t="shared" ca="1" si="5"/>
        <v>44742</v>
      </c>
      <c r="D52" s="2">
        <f t="shared" si="1"/>
        <v>2.1499999999999998E-2</v>
      </c>
      <c r="E52" s="3">
        <f t="shared" si="2"/>
        <v>-615.62148185764079</v>
      </c>
      <c r="F52" s="3">
        <f>+PPMT(D52/$E$2,1,A52+1,$D$3+SUM($F$10:F51),$E$3)</f>
        <v>-431.90243375817084</v>
      </c>
      <c r="G52" s="3">
        <f>+IPMT(D52/$E$2,1,A52+1,$D$3+SUM($F$9:F51),0)</f>
        <v>-183.71904809946994</v>
      </c>
    </row>
    <row r="53" spans="1:7" x14ac:dyDescent="0.25">
      <c r="A53" s="1">
        <f t="shared" si="3"/>
        <v>196</v>
      </c>
      <c r="B53" s="4">
        <f t="shared" si="4"/>
        <v>44</v>
      </c>
      <c r="C53" s="6">
        <f t="shared" ca="1" si="5"/>
        <v>44773</v>
      </c>
      <c r="D53" s="2">
        <f t="shared" si="1"/>
        <v>2.1499999999999998E-2</v>
      </c>
      <c r="E53" s="3">
        <f t="shared" si="2"/>
        <v>-615.6214818576409</v>
      </c>
      <c r="F53" s="3">
        <f>+PPMT(D53/$E$2,1,A53+1,$D$3+SUM($F$10:F52),$E$3)</f>
        <v>-432.67625895198762</v>
      </c>
      <c r="G53" s="3">
        <f>+IPMT(D53/$E$2,1,A53+1,$D$3+SUM($F$9:F52),0)</f>
        <v>-182.94522290565322</v>
      </c>
    </row>
    <row r="54" spans="1:7" x14ac:dyDescent="0.25">
      <c r="A54" s="1">
        <f t="shared" si="3"/>
        <v>195</v>
      </c>
      <c r="B54" s="4">
        <f t="shared" si="4"/>
        <v>45</v>
      </c>
      <c r="C54" s="6">
        <f t="shared" ca="1" si="5"/>
        <v>44804</v>
      </c>
      <c r="D54" s="2">
        <f t="shared" si="1"/>
        <v>2.1499999999999998E-2</v>
      </c>
      <c r="E54" s="3">
        <f t="shared" si="2"/>
        <v>-615.62148185764079</v>
      </c>
      <c r="F54" s="3">
        <f>+PPMT(D54/$E$2,1,A54+1,$D$3+SUM($F$10:F53),$E$3)</f>
        <v>-433.45147058260989</v>
      </c>
      <c r="G54" s="3">
        <f>+IPMT(D54/$E$2,1,A54+1,$D$3+SUM($F$9:F53),0)</f>
        <v>-182.1700112750309</v>
      </c>
    </row>
    <row r="55" spans="1:7" x14ac:dyDescent="0.25">
      <c r="A55" s="1">
        <f t="shared" si="3"/>
        <v>194</v>
      </c>
      <c r="B55" s="4">
        <f t="shared" si="4"/>
        <v>46</v>
      </c>
      <c r="C55" s="6">
        <f t="shared" ca="1" si="5"/>
        <v>44834</v>
      </c>
      <c r="D55" s="2">
        <f t="shared" si="1"/>
        <v>2.1499999999999998E-2</v>
      </c>
      <c r="E55" s="3">
        <f t="shared" si="2"/>
        <v>-615.62148185764067</v>
      </c>
      <c r="F55" s="3">
        <f>+PPMT(D55/$E$2,1,A55+1,$D$3+SUM($F$10:F54),$E$3)</f>
        <v>-434.22807113407032</v>
      </c>
      <c r="G55" s="3">
        <f>+IPMT(D55/$E$2,1,A55+1,$D$3+SUM($F$9:F54),0)</f>
        <v>-181.39341072357038</v>
      </c>
    </row>
    <row r="56" spans="1:7" x14ac:dyDescent="0.25">
      <c r="A56" s="1">
        <f t="shared" si="3"/>
        <v>193</v>
      </c>
      <c r="B56" s="4">
        <f t="shared" si="4"/>
        <v>47</v>
      </c>
      <c r="C56" s="6">
        <f t="shared" ca="1" si="5"/>
        <v>44865</v>
      </c>
      <c r="D56" s="2">
        <f t="shared" si="1"/>
        <v>2.1499999999999998E-2</v>
      </c>
      <c r="E56" s="3">
        <f t="shared" si="2"/>
        <v>-615.62148185764067</v>
      </c>
      <c r="F56" s="3">
        <f>+PPMT(D56/$E$2,1,A56+1,$D$3+SUM($F$10:F55),$E$3)</f>
        <v>-435.00606309485215</v>
      </c>
      <c r="G56" s="3">
        <f>+IPMT(D56/$E$2,1,A56+1,$D$3+SUM($F$9:F55),0)</f>
        <v>-180.61541876278852</v>
      </c>
    </row>
    <row r="57" spans="1:7" x14ac:dyDescent="0.25">
      <c r="A57" s="1">
        <f t="shared" si="3"/>
        <v>192</v>
      </c>
      <c r="B57" s="4">
        <f t="shared" si="4"/>
        <v>48</v>
      </c>
      <c r="C57" s="6">
        <f t="shared" ca="1" si="5"/>
        <v>44895</v>
      </c>
      <c r="D57" s="2">
        <f t="shared" si="1"/>
        <v>2.1499999999999998E-2</v>
      </c>
      <c r="E57" s="3">
        <f t="shared" si="2"/>
        <v>-615.62148185764067</v>
      </c>
      <c r="F57" s="3">
        <f>+PPMT(D57/$E$2,1,A57+1,$D$3+SUM($F$10:F56),$E$3)</f>
        <v>-435.78544895789713</v>
      </c>
      <c r="G57" s="3">
        <f>+IPMT(D57/$E$2,1,A57+1,$D$3+SUM($F$9:F56),0)</f>
        <v>-179.83603289974357</v>
      </c>
    </row>
    <row r="58" spans="1:7" x14ac:dyDescent="0.25">
      <c r="A58" s="1">
        <f t="shared" si="3"/>
        <v>191</v>
      </c>
      <c r="B58" s="4">
        <f t="shared" si="4"/>
        <v>49</v>
      </c>
      <c r="C58" s="6">
        <f t="shared" ca="1" si="5"/>
        <v>44926</v>
      </c>
      <c r="D58" s="2">
        <f t="shared" si="1"/>
        <v>2.1499999999999998E-2</v>
      </c>
      <c r="E58" s="3">
        <f t="shared" si="2"/>
        <v>-615.62148185764067</v>
      </c>
      <c r="F58" s="3">
        <f>+PPMT(D58/$E$2,1,A58+1,$D$3+SUM($F$10:F57),$E$3)</f>
        <v>-436.56623122061336</v>
      </c>
      <c r="G58" s="3">
        <f>+IPMT(D58/$E$2,1,A58+1,$D$3+SUM($F$9:F57),0)</f>
        <v>-179.05525063702734</v>
      </c>
    </row>
    <row r="59" spans="1:7" x14ac:dyDescent="0.25">
      <c r="A59" s="1">
        <f t="shared" si="3"/>
        <v>190</v>
      </c>
      <c r="B59" s="4">
        <f t="shared" si="4"/>
        <v>50</v>
      </c>
      <c r="C59" s="6">
        <f t="shared" ca="1" si="5"/>
        <v>44957</v>
      </c>
      <c r="D59" s="2">
        <f t="shared" si="1"/>
        <v>2.1499999999999998E-2</v>
      </c>
      <c r="E59" s="3">
        <f t="shared" si="2"/>
        <v>-615.62148185764067</v>
      </c>
      <c r="F59" s="3">
        <f>+PPMT(D59/$E$2,1,A59+1,$D$3+SUM($F$10:F58),$E$3)</f>
        <v>-437.34841238488366</v>
      </c>
      <c r="G59" s="3">
        <f>+IPMT(D59/$E$2,1,A59+1,$D$3+SUM($F$9:F58),0)</f>
        <v>-178.27306947275707</v>
      </c>
    </row>
    <row r="60" spans="1:7" x14ac:dyDescent="0.25">
      <c r="A60" s="1">
        <f t="shared" si="3"/>
        <v>189</v>
      </c>
      <c r="B60" s="4">
        <f t="shared" si="4"/>
        <v>51</v>
      </c>
      <c r="C60" s="6">
        <f t="shared" ca="1" si="5"/>
        <v>44985</v>
      </c>
      <c r="D60" s="2">
        <f t="shared" si="1"/>
        <v>2.1499999999999998E-2</v>
      </c>
      <c r="E60" s="3">
        <f t="shared" si="2"/>
        <v>-615.62148185764067</v>
      </c>
      <c r="F60" s="3">
        <f>+PPMT(D60/$E$2,1,A60+1,$D$3+SUM($F$10:F59),$E$3)</f>
        <v>-438.13199495707318</v>
      </c>
      <c r="G60" s="3">
        <f>+IPMT(D60/$E$2,1,A60+1,$D$3+SUM($F$9:F59),0)</f>
        <v>-177.48948690056747</v>
      </c>
    </row>
    <row r="61" spans="1:7" x14ac:dyDescent="0.25">
      <c r="A61" s="1">
        <f t="shared" si="3"/>
        <v>188</v>
      </c>
      <c r="B61" s="4">
        <f t="shared" si="4"/>
        <v>52</v>
      </c>
      <c r="C61" s="6">
        <f t="shared" ca="1" si="5"/>
        <v>45016</v>
      </c>
      <c r="D61" s="2">
        <f t="shared" si="1"/>
        <v>2.1499999999999998E-2</v>
      </c>
      <c r="E61" s="3">
        <f t="shared" si="2"/>
        <v>-615.62148185764079</v>
      </c>
      <c r="F61" s="3">
        <f>+PPMT(D61/$E$2,1,A61+1,$D$3+SUM($F$10:F60),$E$3)</f>
        <v>-438.91698144803803</v>
      </c>
      <c r="G61" s="3">
        <f>+IPMT(D61/$E$2,1,A61+1,$D$3+SUM($F$9:F60),0)</f>
        <v>-176.70450040960276</v>
      </c>
    </row>
    <row r="62" spans="1:7" x14ac:dyDescent="0.25">
      <c r="A62" s="1">
        <f t="shared" si="3"/>
        <v>187</v>
      </c>
      <c r="B62" s="4">
        <f t="shared" si="4"/>
        <v>53</v>
      </c>
      <c r="C62" s="6">
        <f t="shared" ca="1" si="5"/>
        <v>45046</v>
      </c>
      <c r="D62" s="2">
        <f t="shared" si="1"/>
        <v>2.1499999999999998E-2</v>
      </c>
      <c r="E62" s="3">
        <f t="shared" si="2"/>
        <v>-615.62148185764067</v>
      </c>
      <c r="F62" s="3">
        <f>+PPMT(D62/$E$2,1,A62+1,$D$3+SUM($F$10:F61),$E$3)</f>
        <v>-439.70337437313242</v>
      </c>
      <c r="G62" s="3">
        <f>+IPMT(D62/$E$2,1,A62+1,$D$3+SUM($F$9:F61),0)</f>
        <v>-175.91810748450831</v>
      </c>
    </row>
    <row r="63" spans="1:7" x14ac:dyDescent="0.25">
      <c r="A63" s="1">
        <f t="shared" si="3"/>
        <v>186</v>
      </c>
      <c r="B63" s="4">
        <f t="shared" si="4"/>
        <v>54</v>
      </c>
      <c r="C63" s="6">
        <f t="shared" ca="1" si="5"/>
        <v>45077</v>
      </c>
      <c r="D63" s="2">
        <f t="shared" si="1"/>
        <v>2.1499999999999998E-2</v>
      </c>
      <c r="E63" s="3">
        <f t="shared" si="2"/>
        <v>-615.62148185764067</v>
      </c>
      <c r="F63" s="3">
        <f>+PPMT(D63/$E$2,1,A63+1,$D$3+SUM($F$10:F62),$E$3)</f>
        <v>-440.49117625221749</v>
      </c>
      <c r="G63" s="3">
        <f>+IPMT(D63/$E$2,1,A63+1,$D$3+SUM($F$9:F62),0)</f>
        <v>-175.13030560542313</v>
      </c>
    </row>
    <row r="64" spans="1:7" x14ac:dyDescent="0.25">
      <c r="A64" s="1">
        <f t="shared" si="3"/>
        <v>185</v>
      </c>
      <c r="B64" s="4">
        <f t="shared" si="4"/>
        <v>55</v>
      </c>
      <c r="C64" s="6">
        <f t="shared" ca="1" si="5"/>
        <v>45107</v>
      </c>
      <c r="D64" s="2">
        <f t="shared" si="1"/>
        <v>2.1499999999999998E-2</v>
      </c>
      <c r="E64" s="3">
        <f t="shared" si="2"/>
        <v>-615.62148185764067</v>
      </c>
      <c r="F64" s="3">
        <f>+PPMT(D64/$E$2,1,A64+1,$D$3+SUM($F$10:F63),$E$3)</f>
        <v>-441.28038960966944</v>
      </c>
      <c r="G64" s="3">
        <f>+IPMT(D64/$E$2,1,A64+1,$D$3+SUM($F$9:F63),0)</f>
        <v>-174.34109224797126</v>
      </c>
    </row>
    <row r="65" spans="1:7" x14ac:dyDescent="0.25">
      <c r="A65" s="1">
        <f t="shared" si="3"/>
        <v>184</v>
      </c>
      <c r="B65" s="4">
        <f t="shared" si="4"/>
        <v>56</v>
      </c>
      <c r="C65" s="6">
        <f t="shared" ca="1" si="5"/>
        <v>45138</v>
      </c>
      <c r="D65" s="2">
        <f t="shared" si="1"/>
        <v>2.1499999999999998E-2</v>
      </c>
      <c r="E65" s="3">
        <f t="shared" si="2"/>
        <v>-615.62148185764079</v>
      </c>
      <c r="F65" s="3">
        <f>+PPMT(D65/$E$2,1,A65+1,$D$3+SUM($F$10:F64),$E$3)</f>
        <v>-442.07101697438685</v>
      </c>
      <c r="G65" s="3">
        <f>+IPMT(D65/$E$2,1,A65+1,$D$3+SUM($F$9:F64),0)</f>
        <v>-173.55046488325391</v>
      </c>
    </row>
    <row r="66" spans="1:7" x14ac:dyDescent="0.25">
      <c r="A66" s="1">
        <f t="shared" si="3"/>
        <v>183</v>
      </c>
      <c r="B66" s="4">
        <f t="shared" si="4"/>
        <v>57</v>
      </c>
      <c r="C66" s="6">
        <f t="shared" ca="1" si="5"/>
        <v>45169</v>
      </c>
      <c r="D66" s="2">
        <f t="shared" si="1"/>
        <v>2.1499999999999998E-2</v>
      </c>
      <c r="E66" s="3">
        <f t="shared" si="2"/>
        <v>-615.62148185764067</v>
      </c>
      <c r="F66" s="3">
        <f>+PPMT(D66/$E$2,1,A66+1,$D$3+SUM($F$10:F65),$E$3)</f>
        <v>-442.86306087979926</v>
      </c>
      <c r="G66" s="3">
        <f>+IPMT(D66/$E$2,1,A66+1,$D$3+SUM($F$9:F65),0)</f>
        <v>-172.75842097784147</v>
      </c>
    </row>
    <row r="67" spans="1:7" x14ac:dyDescent="0.25">
      <c r="A67" s="1">
        <f t="shared" si="3"/>
        <v>182</v>
      </c>
      <c r="B67" s="4">
        <f t="shared" si="4"/>
        <v>58</v>
      </c>
      <c r="C67" s="6">
        <f t="shared" ca="1" si="5"/>
        <v>45199</v>
      </c>
      <c r="D67" s="2">
        <f t="shared" si="1"/>
        <v>2.1499999999999998E-2</v>
      </c>
      <c r="E67" s="3">
        <f t="shared" si="2"/>
        <v>-615.62148185764079</v>
      </c>
      <c r="F67" s="3">
        <f>+PPMT(D67/$E$2,1,A67+1,$D$3+SUM($F$10:F66),$E$3)</f>
        <v>-443.65652386387558</v>
      </c>
      <c r="G67" s="3">
        <f>+IPMT(D67/$E$2,1,A67+1,$D$3+SUM($F$9:F66),0)</f>
        <v>-171.96495799376518</v>
      </c>
    </row>
    <row r="68" spans="1:7" x14ac:dyDescent="0.25">
      <c r="A68" s="1">
        <f t="shared" si="3"/>
        <v>181</v>
      </c>
      <c r="B68" s="4">
        <f t="shared" si="4"/>
        <v>59</v>
      </c>
      <c r="C68" s="6">
        <f t="shared" ca="1" si="5"/>
        <v>45230</v>
      </c>
      <c r="D68" s="2">
        <f t="shared" si="1"/>
        <v>2.1499999999999998E-2</v>
      </c>
      <c r="E68" s="3">
        <f t="shared" si="2"/>
        <v>-615.62148185764067</v>
      </c>
      <c r="F68" s="3">
        <f>+PPMT(D68/$E$2,1,A68+1,$D$3+SUM($F$10:F67),$E$3)</f>
        <v>-444.45140846913165</v>
      </c>
      <c r="G68" s="3">
        <f>+IPMT(D68/$E$2,1,A68+1,$D$3+SUM($F$9:F67),0)</f>
        <v>-171.17007338850908</v>
      </c>
    </row>
    <row r="69" spans="1:7" x14ac:dyDescent="0.25">
      <c r="A69" s="1">
        <f t="shared" si="3"/>
        <v>180</v>
      </c>
      <c r="B69" s="4">
        <f t="shared" si="4"/>
        <v>60</v>
      </c>
      <c r="C69" s="6">
        <f t="shared" ca="1" si="5"/>
        <v>45260</v>
      </c>
      <c r="D69" s="2">
        <f t="shared" si="1"/>
        <v>2.1499999999999998E-2</v>
      </c>
      <c r="E69" s="3">
        <f t="shared" si="2"/>
        <v>-615.62148185764079</v>
      </c>
      <c r="F69" s="3">
        <f>+PPMT(D69/$E$2,1,A69+1,$D$3+SUM($F$10:F68),$E$3)</f>
        <v>-445.24771724263888</v>
      </c>
      <c r="G69" s="3">
        <f>+IPMT(D69/$E$2,1,A69+1,$D$3+SUM($F$9:F68),0)</f>
        <v>-170.37376461500187</v>
      </c>
    </row>
    <row r="70" spans="1:7" x14ac:dyDescent="0.25">
      <c r="A70" s="1">
        <f t="shared" si="3"/>
        <v>179</v>
      </c>
      <c r="B70" s="4">
        <f t="shared" si="4"/>
        <v>61</v>
      </c>
      <c r="C70" s="6">
        <f t="shared" ca="1" si="5"/>
        <v>45291</v>
      </c>
      <c r="D70" s="2">
        <f t="shared" si="1"/>
        <v>2.1499999999999998E-2</v>
      </c>
      <c r="E70" s="3">
        <f t="shared" si="2"/>
        <v>-615.62148185764067</v>
      </c>
      <c r="F70" s="3">
        <f>+PPMT(D70/$E$2,1,A70+1,$D$3+SUM($F$10:F69),$E$3)</f>
        <v>-446.0454527360319</v>
      </c>
      <c r="G70" s="3">
        <f>+IPMT(D70/$E$2,1,A70+1,$D$3+SUM($F$9:F69),0)</f>
        <v>-169.5760291216088</v>
      </c>
    </row>
    <row r="71" spans="1:7" x14ac:dyDescent="0.25">
      <c r="A71" s="1">
        <f t="shared" si="3"/>
        <v>178</v>
      </c>
      <c r="B71" s="4">
        <f t="shared" si="4"/>
        <v>62</v>
      </c>
      <c r="C71" s="6">
        <f t="shared" ca="1" si="5"/>
        <v>45322</v>
      </c>
      <c r="D71" s="2">
        <f t="shared" si="1"/>
        <v>2.1499999999999998E-2</v>
      </c>
      <c r="E71" s="3">
        <f t="shared" si="2"/>
        <v>-615.62148185764079</v>
      </c>
      <c r="F71" s="3">
        <f>+PPMT(D71/$E$2,1,A71+1,$D$3+SUM($F$10:F70),$E$3)</f>
        <v>-446.84461750551736</v>
      </c>
      <c r="G71" s="3">
        <f>+IPMT(D71/$E$2,1,A71+1,$D$3+SUM($F$9:F70),0)</f>
        <v>-168.77686435212343</v>
      </c>
    </row>
    <row r="72" spans="1:7" x14ac:dyDescent="0.25">
      <c r="A72" s="1">
        <f t="shared" si="3"/>
        <v>177</v>
      </c>
      <c r="B72" s="4">
        <f t="shared" si="4"/>
        <v>63</v>
      </c>
      <c r="C72" s="6">
        <f t="shared" ca="1" si="5"/>
        <v>45351</v>
      </c>
      <c r="D72" s="2">
        <f t="shared" si="1"/>
        <v>2.1499999999999998E-2</v>
      </c>
      <c r="E72" s="3">
        <f t="shared" si="2"/>
        <v>-615.62148185764067</v>
      </c>
      <c r="F72" s="3">
        <f>+PPMT(D72/$E$2,1,A72+1,$D$3+SUM($F$10:F71),$E$3)</f>
        <v>-447.64521411188139</v>
      </c>
      <c r="G72" s="3">
        <f>+IPMT(D72/$E$2,1,A72+1,$D$3+SUM($F$9:F71),0)</f>
        <v>-167.97626774575934</v>
      </c>
    </row>
    <row r="73" spans="1:7" x14ac:dyDescent="0.25">
      <c r="A73" s="1">
        <f t="shared" si="3"/>
        <v>176</v>
      </c>
      <c r="B73" s="4">
        <f t="shared" si="4"/>
        <v>64</v>
      </c>
      <c r="C73" s="6">
        <f t="shared" ca="1" si="5"/>
        <v>45382</v>
      </c>
      <c r="D73" s="2">
        <f t="shared" si="1"/>
        <v>2.1499999999999998E-2</v>
      </c>
      <c r="E73" s="3">
        <f t="shared" si="2"/>
        <v>-615.62148185764067</v>
      </c>
      <c r="F73" s="3">
        <f>+PPMT(D73/$E$2,1,A73+1,$D$3+SUM($F$10:F72),$E$3)</f>
        <v>-448.44724512049851</v>
      </c>
      <c r="G73" s="3">
        <f>+IPMT(D73/$E$2,1,A73+1,$D$3+SUM($F$9:F72),0)</f>
        <v>-167.17423673714222</v>
      </c>
    </row>
    <row r="74" spans="1:7" x14ac:dyDescent="0.25">
      <c r="A74" s="1">
        <f t="shared" si="3"/>
        <v>175</v>
      </c>
      <c r="B74" s="4">
        <f t="shared" si="4"/>
        <v>65</v>
      </c>
      <c r="C74" s="6">
        <f t="shared" ca="1" si="5"/>
        <v>45412</v>
      </c>
      <c r="D74" s="2">
        <f t="shared" si="1"/>
        <v>2.1499999999999998E-2</v>
      </c>
      <c r="E74" s="3">
        <f t="shared" si="2"/>
        <v>-615.62148185764079</v>
      </c>
      <c r="F74" s="3">
        <f>+PPMT(D74/$E$2,1,A74+1,$D$3+SUM($F$10:F73),$E$3)</f>
        <v>-449.25071310133944</v>
      </c>
      <c r="G74" s="3">
        <f>+IPMT(D74/$E$2,1,A74+1,$D$3+SUM($F$9:F73),0)</f>
        <v>-166.37076875630135</v>
      </c>
    </row>
    <row r="75" spans="1:7" x14ac:dyDescent="0.25">
      <c r="A75" s="1">
        <f t="shared" si="3"/>
        <v>174</v>
      </c>
      <c r="B75" s="4">
        <f t="shared" si="4"/>
        <v>66</v>
      </c>
      <c r="C75" s="6">
        <f t="shared" ca="1" si="5"/>
        <v>45443</v>
      </c>
      <c r="D75" s="2">
        <f t="shared" ref="D75:D138" si="6">+$D$7</f>
        <v>2.1499999999999998E-2</v>
      </c>
      <c r="E75" s="3">
        <f t="shared" ref="E75:E138" si="7">+F75+G75</f>
        <v>-615.62148185764067</v>
      </c>
      <c r="F75" s="3">
        <f>+PPMT(D75/$E$2,1,A75+1,$D$3+SUM($F$10:F74),$E$3)</f>
        <v>-450.05562062897928</v>
      </c>
      <c r="G75" s="3">
        <f>+IPMT(D75/$E$2,1,A75+1,$D$3+SUM($F$9:F74),0)</f>
        <v>-165.56586122866145</v>
      </c>
    </row>
    <row r="76" spans="1:7" x14ac:dyDescent="0.25">
      <c r="A76" s="1">
        <f t="shared" ref="A76:A139" si="8">+$D$4-B76</f>
        <v>173</v>
      </c>
      <c r="B76" s="4">
        <f t="shared" ref="B76:B139" si="9">+B75+1</f>
        <v>67</v>
      </c>
      <c r="C76" s="6">
        <f t="shared" ca="1" si="5"/>
        <v>45473</v>
      </c>
      <c r="D76" s="2">
        <f t="shared" si="6"/>
        <v>2.1499999999999998E-2</v>
      </c>
      <c r="E76" s="3">
        <f t="shared" si="7"/>
        <v>-615.62148185764079</v>
      </c>
      <c r="F76" s="3">
        <f>+PPMT(D76/$E$2,1,A76+1,$D$3+SUM($F$10:F75),$E$3)</f>
        <v>-450.86197028260625</v>
      </c>
      <c r="G76" s="3">
        <f>+IPMT(D76/$E$2,1,A76+1,$D$3+SUM($F$9:F75),0)</f>
        <v>-164.75951157503454</v>
      </c>
    </row>
    <row r="77" spans="1:7" x14ac:dyDescent="0.25">
      <c r="A77" s="1">
        <f t="shared" si="8"/>
        <v>172</v>
      </c>
      <c r="B77" s="4">
        <f t="shared" si="9"/>
        <v>68</v>
      </c>
      <c r="C77" s="6">
        <f t="shared" ca="1" si="5"/>
        <v>45504</v>
      </c>
      <c r="D77" s="2">
        <f t="shared" si="6"/>
        <v>2.1499999999999998E-2</v>
      </c>
      <c r="E77" s="3">
        <f t="shared" si="7"/>
        <v>-615.62148185764079</v>
      </c>
      <c r="F77" s="3">
        <f>+PPMT(D77/$E$2,1,A77+1,$D$3+SUM($F$10:F76),$E$3)</f>
        <v>-451.66976464602925</v>
      </c>
      <c r="G77" s="3">
        <f>+IPMT(D77/$E$2,1,A77+1,$D$3+SUM($F$9:F76),0)</f>
        <v>-163.95171721161151</v>
      </c>
    </row>
    <row r="78" spans="1:7" x14ac:dyDescent="0.25">
      <c r="A78" s="1">
        <f t="shared" si="8"/>
        <v>171</v>
      </c>
      <c r="B78" s="4">
        <f t="shared" si="9"/>
        <v>69</v>
      </c>
      <c r="C78" s="6">
        <f t="shared" ca="1" si="5"/>
        <v>45535</v>
      </c>
      <c r="D78" s="2">
        <f t="shared" si="6"/>
        <v>2.1499999999999998E-2</v>
      </c>
      <c r="E78" s="3">
        <f t="shared" si="7"/>
        <v>-615.62148185764067</v>
      </c>
      <c r="F78" s="3">
        <f>+PPMT(D78/$E$2,1,A78+1,$D$3+SUM($F$10:F77),$E$3)</f>
        <v>-452.47900630768669</v>
      </c>
      <c r="G78" s="3">
        <f>+IPMT(D78/$E$2,1,A78+1,$D$3+SUM($F$9:F77),0)</f>
        <v>-163.14247554995404</v>
      </c>
    </row>
    <row r="79" spans="1:7" x14ac:dyDescent="0.25">
      <c r="A79" s="1">
        <f t="shared" si="8"/>
        <v>170</v>
      </c>
      <c r="B79" s="4">
        <f t="shared" si="9"/>
        <v>70</v>
      </c>
      <c r="C79" s="6">
        <f t="shared" ca="1" si="5"/>
        <v>45565</v>
      </c>
      <c r="D79" s="2">
        <f t="shared" si="6"/>
        <v>2.1499999999999998E-2</v>
      </c>
      <c r="E79" s="3">
        <f t="shared" si="7"/>
        <v>-615.62148185764067</v>
      </c>
      <c r="F79" s="3">
        <f>+PPMT(D79/$E$2,1,A79+1,$D$3+SUM($F$10:F78),$E$3)</f>
        <v>-453.2896978606546</v>
      </c>
      <c r="G79" s="3">
        <f>+IPMT(D79/$E$2,1,A79+1,$D$3+SUM($F$9:F78),0)</f>
        <v>-162.3317839969861</v>
      </c>
    </row>
    <row r="80" spans="1:7" x14ac:dyDescent="0.25">
      <c r="A80" s="1">
        <f t="shared" si="8"/>
        <v>169</v>
      </c>
      <c r="B80" s="4">
        <f t="shared" si="9"/>
        <v>71</v>
      </c>
      <c r="C80" s="6">
        <f t="shared" ca="1" si="5"/>
        <v>45596</v>
      </c>
      <c r="D80" s="2">
        <f t="shared" si="6"/>
        <v>2.1499999999999998E-2</v>
      </c>
      <c r="E80" s="3">
        <f t="shared" si="7"/>
        <v>-615.62148185764079</v>
      </c>
      <c r="F80" s="3">
        <f>+PPMT(D80/$E$2,1,A80+1,$D$3+SUM($F$10:F79),$E$3)</f>
        <v>-454.101841902655</v>
      </c>
      <c r="G80" s="3">
        <f>+IPMT(D80/$E$2,1,A80+1,$D$3+SUM($F$9:F79),0)</f>
        <v>-161.51963995498576</v>
      </c>
    </row>
    <row r="81" spans="1:7" x14ac:dyDescent="0.25">
      <c r="A81" s="1">
        <f t="shared" si="8"/>
        <v>168</v>
      </c>
      <c r="B81" s="4">
        <f t="shared" si="9"/>
        <v>72</v>
      </c>
      <c r="C81" s="6">
        <f t="shared" ca="1" si="5"/>
        <v>45626</v>
      </c>
      <c r="D81" s="2">
        <f t="shared" si="6"/>
        <v>2.1499999999999998E-2</v>
      </c>
      <c r="E81" s="3">
        <f t="shared" si="7"/>
        <v>-615.62148185764079</v>
      </c>
      <c r="F81" s="3">
        <f>+PPMT(D81/$E$2,1,A81+1,$D$3+SUM($F$10:F80),$E$3)</f>
        <v>-454.91544103606395</v>
      </c>
      <c r="G81" s="3">
        <f>+IPMT(D81/$E$2,1,A81+1,$D$3+SUM($F$9:F80),0)</f>
        <v>-160.70604082157683</v>
      </c>
    </row>
    <row r="82" spans="1:7" x14ac:dyDescent="0.25">
      <c r="A82" s="1">
        <f t="shared" si="8"/>
        <v>167</v>
      </c>
      <c r="B82" s="4">
        <f t="shared" si="9"/>
        <v>73</v>
      </c>
      <c r="C82" s="6">
        <f t="shared" ca="1" si="5"/>
        <v>45657</v>
      </c>
      <c r="D82" s="2">
        <f t="shared" si="6"/>
        <v>2.1499999999999998E-2</v>
      </c>
      <c r="E82" s="3">
        <f t="shared" si="7"/>
        <v>-615.62148185764067</v>
      </c>
      <c r="F82" s="3">
        <f>+PPMT(D82/$E$2,1,A82+1,$D$3+SUM($F$10:F81),$E$3)</f>
        <v>-455.73049786792018</v>
      </c>
      <c r="G82" s="3">
        <f>+IPMT(D82/$E$2,1,A82+1,$D$3+SUM($F$9:F81),0)</f>
        <v>-159.89098398972055</v>
      </c>
    </row>
    <row r="83" spans="1:7" x14ac:dyDescent="0.25">
      <c r="A83" s="1">
        <f t="shared" si="8"/>
        <v>166</v>
      </c>
      <c r="B83" s="4">
        <f t="shared" si="9"/>
        <v>74</v>
      </c>
      <c r="C83" s="6">
        <f t="shared" ca="1" si="5"/>
        <v>45688</v>
      </c>
      <c r="D83" s="2">
        <f t="shared" si="6"/>
        <v>2.1499999999999998E-2</v>
      </c>
      <c r="E83" s="3">
        <f t="shared" si="7"/>
        <v>-615.62148185764056</v>
      </c>
      <c r="F83" s="3">
        <f>+PPMT(D83/$E$2,1,A83+1,$D$3+SUM($F$10:F82),$E$3)</f>
        <v>-456.54701500993338</v>
      </c>
      <c r="G83" s="3">
        <f>+IPMT(D83/$E$2,1,A83+1,$D$3+SUM($F$9:F82),0)</f>
        <v>-159.07446684770719</v>
      </c>
    </row>
    <row r="84" spans="1:7" x14ac:dyDescent="0.25">
      <c r="A84" s="1">
        <f t="shared" si="8"/>
        <v>165</v>
      </c>
      <c r="B84" s="4">
        <f t="shared" si="9"/>
        <v>75</v>
      </c>
      <c r="C84" s="6">
        <f t="shared" ca="1" si="5"/>
        <v>45716</v>
      </c>
      <c r="D84" s="2">
        <f t="shared" si="6"/>
        <v>2.1499999999999998E-2</v>
      </c>
      <c r="E84" s="3">
        <f t="shared" si="7"/>
        <v>-615.62148185764067</v>
      </c>
      <c r="F84" s="3">
        <f>+PPMT(D84/$E$2,1,A84+1,$D$3+SUM($F$10:F83),$E$3)</f>
        <v>-457.364995078493</v>
      </c>
      <c r="G84" s="3">
        <f>+IPMT(D84/$E$2,1,A84+1,$D$3+SUM($F$9:F83),0)</f>
        <v>-158.25648677914774</v>
      </c>
    </row>
    <row r="85" spans="1:7" x14ac:dyDescent="0.25">
      <c r="A85" s="1">
        <f t="shared" si="8"/>
        <v>164</v>
      </c>
      <c r="B85" s="4">
        <f t="shared" si="9"/>
        <v>76</v>
      </c>
      <c r="C85" s="6">
        <f t="shared" ca="1" si="5"/>
        <v>45747</v>
      </c>
      <c r="D85" s="2">
        <f t="shared" si="6"/>
        <v>2.1499999999999998E-2</v>
      </c>
      <c r="E85" s="3">
        <f t="shared" si="7"/>
        <v>-615.62148185764067</v>
      </c>
      <c r="F85" s="3">
        <f>+PPMT(D85/$E$2,1,A85+1,$D$3+SUM($F$10:F84),$E$3)</f>
        <v>-458.18444069467523</v>
      </c>
      <c r="G85" s="3">
        <f>+IPMT(D85/$E$2,1,A85+1,$D$3+SUM($F$9:F84),0)</f>
        <v>-157.43704116296544</v>
      </c>
    </row>
    <row r="86" spans="1:7" x14ac:dyDescent="0.25">
      <c r="A86" s="1">
        <f t="shared" si="8"/>
        <v>163</v>
      </c>
      <c r="B86" s="4">
        <f t="shared" si="9"/>
        <v>77</v>
      </c>
      <c r="C86" s="6">
        <f t="shared" ref="C86:C149" ca="1" si="10">+EOMONTH($D$2,B86)</f>
        <v>45777</v>
      </c>
      <c r="D86" s="2">
        <f t="shared" si="6"/>
        <v>2.1499999999999998E-2</v>
      </c>
      <c r="E86" s="3">
        <f t="shared" si="7"/>
        <v>-615.62148185764079</v>
      </c>
      <c r="F86" s="3">
        <f>+PPMT(D86/$E$2,1,A86+1,$D$3+SUM($F$10:F85),$E$3)</f>
        <v>-459.0053544842533</v>
      </c>
      <c r="G86" s="3">
        <f>+IPMT(D86/$E$2,1,A86+1,$D$3+SUM($F$9:F85),0)</f>
        <v>-156.61612737338749</v>
      </c>
    </row>
    <row r="87" spans="1:7" x14ac:dyDescent="0.25">
      <c r="A87" s="1">
        <f t="shared" si="8"/>
        <v>162</v>
      </c>
      <c r="B87" s="4">
        <f t="shared" si="9"/>
        <v>78</v>
      </c>
      <c r="C87" s="6">
        <f t="shared" ca="1" si="10"/>
        <v>45808</v>
      </c>
      <c r="D87" s="2">
        <f t="shared" si="6"/>
        <v>2.1499999999999998E-2</v>
      </c>
      <c r="E87" s="3">
        <f t="shared" si="7"/>
        <v>-615.62148185764079</v>
      </c>
      <c r="F87" s="3">
        <f>+PPMT(D87/$E$2,1,A87+1,$D$3+SUM($F$10:F86),$E$3)</f>
        <v>-459.82773907770422</v>
      </c>
      <c r="G87" s="3">
        <f>+IPMT(D87/$E$2,1,A87+1,$D$3+SUM($F$9:F86),0)</f>
        <v>-155.79374277993654</v>
      </c>
    </row>
    <row r="88" spans="1:7" x14ac:dyDescent="0.25">
      <c r="A88" s="1">
        <f t="shared" si="8"/>
        <v>161</v>
      </c>
      <c r="B88" s="4">
        <f t="shared" si="9"/>
        <v>79</v>
      </c>
      <c r="C88" s="6">
        <f t="shared" ca="1" si="10"/>
        <v>45838</v>
      </c>
      <c r="D88" s="2">
        <f t="shared" si="6"/>
        <v>2.1499999999999998E-2</v>
      </c>
      <c r="E88" s="3">
        <f t="shared" si="7"/>
        <v>-615.62148185764056</v>
      </c>
      <c r="F88" s="3">
        <f>+PPMT(D88/$E$2,1,A88+1,$D$3+SUM($F$10:F87),$E$3)</f>
        <v>-460.65159711021829</v>
      </c>
      <c r="G88" s="3">
        <f>+IPMT(D88/$E$2,1,A88+1,$D$3+SUM($F$9:F87),0)</f>
        <v>-154.9698847474223</v>
      </c>
    </row>
    <row r="89" spans="1:7" x14ac:dyDescent="0.25">
      <c r="A89" s="1">
        <f t="shared" si="8"/>
        <v>160</v>
      </c>
      <c r="B89" s="4">
        <f t="shared" si="9"/>
        <v>80</v>
      </c>
      <c r="C89" s="6">
        <f t="shared" ca="1" si="10"/>
        <v>45869</v>
      </c>
      <c r="D89" s="2">
        <f t="shared" si="6"/>
        <v>2.1499999999999998E-2</v>
      </c>
      <c r="E89" s="3">
        <f t="shared" si="7"/>
        <v>-615.62148185764067</v>
      </c>
      <c r="F89" s="3">
        <f>+PPMT(D89/$E$2,1,A89+1,$D$3+SUM($F$10:F88),$E$3)</f>
        <v>-461.4769312217075</v>
      </c>
      <c r="G89" s="3">
        <f>+IPMT(D89/$E$2,1,A89+1,$D$3+SUM($F$9:F88),0)</f>
        <v>-154.14455063593317</v>
      </c>
    </row>
    <row r="90" spans="1:7" x14ac:dyDescent="0.25">
      <c r="A90" s="1">
        <f t="shared" si="8"/>
        <v>159</v>
      </c>
      <c r="B90" s="4">
        <f t="shared" si="9"/>
        <v>81</v>
      </c>
      <c r="C90" s="6">
        <f t="shared" ca="1" si="10"/>
        <v>45900</v>
      </c>
      <c r="D90" s="2">
        <f t="shared" si="6"/>
        <v>2.1499999999999998E-2</v>
      </c>
      <c r="E90" s="3">
        <f t="shared" si="7"/>
        <v>-615.62148185764067</v>
      </c>
      <c r="F90" s="3">
        <f>+PPMT(D90/$E$2,1,A90+1,$D$3+SUM($F$10:F89),$E$3)</f>
        <v>-462.30374405681306</v>
      </c>
      <c r="G90" s="3">
        <f>+IPMT(D90/$E$2,1,A90+1,$D$3+SUM($F$9:F89),0)</f>
        <v>-153.31773780082759</v>
      </c>
    </row>
    <row r="91" spans="1:7" x14ac:dyDescent="0.25">
      <c r="A91" s="1">
        <f t="shared" si="8"/>
        <v>158</v>
      </c>
      <c r="B91" s="4">
        <f t="shared" si="9"/>
        <v>82</v>
      </c>
      <c r="C91" s="6">
        <f t="shared" ca="1" si="10"/>
        <v>45930</v>
      </c>
      <c r="D91" s="2">
        <f t="shared" si="6"/>
        <v>2.1499999999999998E-2</v>
      </c>
      <c r="E91" s="3">
        <f t="shared" si="7"/>
        <v>-615.62148185764067</v>
      </c>
      <c r="F91" s="3">
        <f>+PPMT(D91/$E$2,1,A91+1,$D$3+SUM($F$10:F90),$E$3)</f>
        <v>-463.13203826491491</v>
      </c>
      <c r="G91" s="3">
        <f>+IPMT(D91/$E$2,1,A91+1,$D$3+SUM($F$9:F90),0)</f>
        <v>-152.48944359272579</v>
      </c>
    </row>
    <row r="92" spans="1:7" x14ac:dyDescent="0.25">
      <c r="A92" s="1">
        <f t="shared" si="8"/>
        <v>157</v>
      </c>
      <c r="B92" s="4">
        <f t="shared" si="9"/>
        <v>83</v>
      </c>
      <c r="C92" s="6">
        <f t="shared" ca="1" si="10"/>
        <v>45961</v>
      </c>
      <c r="D92" s="2">
        <f t="shared" si="6"/>
        <v>2.1499999999999998E-2</v>
      </c>
      <c r="E92" s="3">
        <f t="shared" si="7"/>
        <v>-615.62148185764056</v>
      </c>
      <c r="F92" s="3">
        <f>+PPMT(D92/$E$2,1,A92+1,$D$3+SUM($F$10:F91),$E$3)</f>
        <v>-463.96181650013938</v>
      </c>
      <c r="G92" s="3">
        <f>+IPMT(D92/$E$2,1,A92+1,$D$3+SUM($F$9:F91),0)</f>
        <v>-151.65966535750115</v>
      </c>
    </row>
    <row r="93" spans="1:7" x14ac:dyDescent="0.25">
      <c r="A93" s="1">
        <f t="shared" si="8"/>
        <v>156</v>
      </c>
      <c r="B93" s="4">
        <f t="shared" si="9"/>
        <v>84</v>
      </c>
      <c r="C93" s="6">
        <f t="shared" ca="1" si="10"/>
        <v>45991</v>
      </c>
      <c r="D93" s="2">
        <f t="shared" si="6"/>
        <v>2.1499999999999998E-2</v>
      </c>
      <c r="E93" s="3">
        <f t="shared" si="7"/>
        <v>-615.62148185764067</v>
      </c>
      <c r="F93" s="3">
        <f>+PPMT(D93/$E$2,1,A93+1,$D$3+SUM($F$10:F92),$E$3)</f>
        <v>-464.79308142136892</v>
      </c>
      <c r="G93" s="3">
        <f>+IPMT(D93/$E$2,1,A93+1,$D$3+SUM($F$9:F92),0)</f>
        <v>-150.82840043627178</v>
      </c>
    </row>
    <row r="94" spans="1:7" x14ac:dyDescent="0.25">
      <c r="A94" s="1">
        <f t="shared" si="8"/>
        <v>155</v>
      </c>
      <c r="B94" s="4">
        <f t="shared" si="9"/>
        <v>85</v>
      </c>
      <c r="C94" s="6">
        <f t="shared" ca="1" si="10"/>
        <v>46022</v>
      </c>
      <c r="D94" s="2">
        <f t="shared" si="6"/>
        <v>2.1499999999999998E-2</v>
      </c>
      <c r="E94" s="3">
        <f t="shared" si="7"/>
        <v>-615.62148185764079</v>
      </c>
      <c r="F94" s="3">
        <f>+PPMT(D94/$E$2,1,A94+1,$D$3+SUM($F$10:F93),$E$3)</f>
        <v>-465.62583569224898</v>
      </c>
      <c r="G94" s="3">
        <f>+IPMT(D94/$E$2,1,A94+1,$D$3+SUM($F$9:F93),0)</f>
        <v>-149.9956461653918</v>
      </c>
    </row>
    <row r="95" spans="1:7" x14ac:dyDescent="0.25">
      <c r="A95" s="1">
        <f t="shared" si="8"/>
        <v>154</v>
      </c>
      <c r="B95" s="4">
        <f t="shared" si="9"/>
        <v>86</v>
      </c>
      <c r="C95" s="6">
        <f t="shared" ca="1" si="10"/>
        <v>46053</v>
      </c>
      <c r="D95" s="2">
        <f t="shared" si="6"/>
        <v>2.1499999999999998E-2</v>
      </c>
      <c r="E95" s="3">
        <f t="shared" si="7"/>
        <v>-615.62148185764067</v>
      </c>
      <c r="F95" s="3">
        <f>+PPMT(D95/$E$2,1,A95+1,$D$3+SUM($F$10:F94),$E$3)</f>
        <v>-466.4600819811975</v>
      </c>
      <c r="G95" s="3">
        <f>+IPMT(D95/$E$2,1,A95+1,$D$3+SUM($F$9:F94),0)</f>
        <v>-149.1613998764432</v>
      </c>
    </row>
    <row r="96" spans="1:7" x14ac:dyDescent="0.25">
      <c r="A96" s="1">
        <f t="shared" si="8"/>
        <v>153</v>
      </c>
      <c r="B96" s="4">
        <f t="shared" si="9"/>
        <v>87</v>
      </c>
      <c r="C96" s="6">
        <f t="shared" ca="1" si="10"/>
        <v>46081</v>
      </c>
      <c r="D96" s="2">
        <f t="shared" si="6"/>
        <v>2.1499999999999998E-2</v>
      </c>
      <c r="E96" s="3">
        <f t="shared" si="7"/>
        <v>-615.62148185764067</v>
      </c>
      <c r="F96" s="3">
        <f>+PPMT(D96/$E$2,1,A96+1,$D$3+SUM($F$10:F95),$E$3)</f>
        <v>-467.29582296141376</v>
      </c>
      <c r="G96" s="3">
        <f>+IPMT(D96/$E$2,1,A96+1,$D$3+SUM($F$9:F95),0)</f>
        <v>-148.32565889622686</v>
      </c>
    </row>
    <row r="97" spans="1:7" x14ac:dyDescent="0.25">
      <c r="A97" s="1">
        <f t="shared" si="8"/>
        <v>152</v>
      </c>
      <c r="B97" s="4">
        <f t="shared" si="9"/>
        <v>88</v>
      </c>
      <c r="C97" s="6">
        <f t="shared" ca="1" si="10"/>
        <v>46112</v>
      </c>
      <c r="D97" s="2">
        <f t="shared" si="6"/>
        <v>2.1499999999999998E-2</v>
      </c>
      <c r="E97" s="3">
        <f t="shared" si="7"/>
        <v>-615.62148185764067</v>
      </c>
      <c r="F97" s="3">
        <f>+PPMT(D97/$E$2,1,A97+1,$D$3+SUM($F$10:F96),$E$3)</f>
        <v>-468.13306131088632</v>
      </c>
      <c r="G97" s="3">
        <f>+IPMT(D97/$E$2,1,A97+1,$D$3+SUM($F$9:F96),0)</f>
        <v>-147.48842054675436</v>
      </c>
    </row>
    <row r="98" spans="1:7" x14ac:dyDescent="0.25">
      <c r="A98" s="1">
        <f t="shared" si="8"/>
        <v>151</v>
      </c>
      <c r="B98" s="4">
        <f t="shared" si="9"/>
        <v>89</v>
      </c>
      <c r="C98" s="6">
        <f t="shared" ca="1" si="10"/>
        <v>46142</v>
      </c>
      <c r="D98" s="2">
        <f t="shared" si="6"/>
        <v>2.1499999999999998E-2</v>
      </c>
      <c r="E98" s="3">
        <f t="shared" si="7"/>
        <v>-615.62148185764067</v>
      </c>
      <c r="F98" s="3">
        <f>+PPMT(D98/$E$2,1,A98+1,$D$3+SUM($F$10:F97),$E$3)</f>
        <v>-468.97179971240166</v>
      </c>
      <c r="G98" s="3">
        <f>+IPMT(D98/$E$2,1,A98+1,$D$3+SUM($F$9:F97),0)</f>
        <v>-146.64968214523901</v>
      </c>
    </row>
    <row r="99" spans="1:7" x14ac:dyDescent="0.25">
      <c r="A99" s="1">
        <f t="shared" si="8"/>
        <v>150</v>
      </c>
      <c r="B99" s="4">
        <f t="shared" si="9"/>
        <v>90</v>
      </c>
      <c r="C99" s="6">
        <f t="shared" ca="1" si="10"/>
        <v>46173</v>
      </c>
      <c r="D99" s="2">
        <f t="shared" si="6"/>
        <v>2.1499999999999998E-2</v>
      </c>
      <c r="E99" s="3">
        <f t="shared" si="7"/>
        <v>-615.62148185764067</v>
      </c>
      <c r="F99" s="3">
        <f>+PPMT(D99/$E$2,1,A99+1,$D$3+SUM($F$10:F98),$E$3)</f>
        <v>-469.81204085355307</v>
      </c>
      <c r="G99" s="3">
        <f>+IPMT(D99/$E$2,1,A99+1,$D$3+SUM($F$9:F98),0)</f>
        <v>-145.8094410040876</v>
      </c>
    </row>
    <row r="100" spans="1:7" x14ac:dyDescent="0.25">
      <c r="A100" s="1">
        <f t="shared" si="8"/>
        <v>149</v>
      </c>
      <c r="B100" s="4">
        <f t="shared" si="9"/>
        <v>91</v>
      </c>
      <c r="C100" s="6">
        <f t="shared" ca="1" si="10"/>
        <v>46203</v>
      </c>
      <c r="D100" s="2">
        <f t="shared" si="6"/>
        <v>2.1499999999999998E-2</v>
      </c>
      <c r="E100" s="3">
        <f t="shared" si="7"/>
        <v>-615.62148185764067</v>
      </c>
      <c r="F100" s="3">
        <f>+PPMT(D100/$E$2,1,A100+1,$D$3+SUM($F$10:F99),$E$3)</f>
        <v>-470.65378742674898</v>
      </c>
      <c r="G100" s="3">
        <f>+IPMT(D100/$E$2,1,A100+1,$D$3+SUM($F$9:F99),0)</f>
        <v>-144.96769443089164</v>
      </c>
    </row>
    <row r="101" spans="1:7" x14ac:dyDescent="0.25">
      <c r="A101" s="1">
        <f t="shared" si="8"/>
        <v>148</v>
      </c>
      <c r="B101" s="4">
        <f t="shared" si="9"/>
        <v>92</v>
      </c>
      <c r="C101" s="6">
        <f t="shared" ca="1" si="10"/>
        <v>46234</v>
      </c>
      <c r="D101" s="2">
        <f t="shared" si="6"/>
        <v>2.1499999999999998E-2</v>
      </c>
      <c r="E101" s="3">
        <f t="shared" si="7"/>
        <v>-615.62148185764056</v>
      </c>
      <c r="F101" s="3">
        <f>+PPMT(D101/$E$2,1,A101+1,$D$3+SUM($F$10:F100),$E$3)</f>
        <v>-471.49704212922182</v>
      </c>
      <c r="G101" s="3">
        <f>+IPMT(D101/$E$2,1,A101+1,$D$3+SUM($F$9:F100),0)</f>
        <v>-144.12443972841874</v>
      </c>
    </row>
    <row r="102" spans="1:7" x14ac:dyDescent="0.25">
      <c r="A102" s="1">
        <f t="shared" si="8"/>
        <v>147</v>
      </c>
      <c r="B102" s="4">
        <f t="shared" si="9"/>
        <v>93</v>
      </c>
      <c r="C102" s="6">
        <f t="shared" ca="1" si="10"/>
        <v>46265</v>
      </c>
      <c r="D102" s="2">
        <f t="shared" si="6"/>
        <v>2.1499999999999998E-2</v>
      </c>
      <c r="E102" s="3">
        <f t="shared" si="7"/>
        <v>-615.62148185764067</v>
      </c>
      <c r="F102" s="3">
        <f>+PPMT(D102/$E$2,1,A102+1,$D$3+SUM($F$10:F101),$E$3)</f>
        <v>-472.34180766303683</v>
      </c>
      <c r="G102" s="3">
        <f>+IPMT(D102/$E$2,1,A102+1,$D$3+SUM($F$9:F101),0)</f>
        <v>-143.27967419460387</v>
      </c>
    </row>
    <row r="103" spans="1:7" x14ac:dyDescent="0.25">
      <c r="A103" s="1">
        <f t="shared" si="8"/>
        <v>146</v>
      </c>
      <c r="B103" s="4">
        <f t="shared" si="9"/>
        <v>94</v>
      </c>
      <c r="C103" s="6">
        <f t="shared" ca="1" si="10"/>
        <v>46295</v>
      </c>
      <c r="D103" s="2">
        <f t="shared" si="6"/>
        <v>2.1499999999999998E-2</v>
      </c>
      <c r="E103" s="3">
        <f t="shared" si="7"/>
        <v>-615.62148185764067</v>
      </c>
      <c r="F103" s="3">
        <f>+PPMT(D103/$E$2,1,A103+1,$D$3+SUM($F$10:F102),$E$3)</f>
        <v>-473.18808673509972</v>
      </c>
      <c r="G103" s="3">
        <f>+IPMT(D103/$E$2,1,A103+1,$D$3+SUM($F$9:F102),0)</f>
        <v>-142.43339512254096</v>
      </c>
    </row>
    <row r="104" spans="1:7" x14ac:dyDescent="0.25">
      <c r="A104" s="1">
        <f t="shared" si="8"/>
        <v>145</v>
      </c>
      <c r="B104" s="4">
        <f t="shared" si="9"/>
        <v>95</v>
      </c>
      <c r="C104" s="6">
        <f t="shared" ca="1" si="10"/>
        <v>46326</v>
      </c>
      <c r="D104" s="2">
        <f t="shared" si="6"/>
        <v>2.1499999999999998E-2</v>
      </c>
      <c r="E104" s="3">
        <f t="shared" si="7"/>
        <v>-615.62148185764045</v>
      </c>
      <c r="F104" s="3">
        <f>+PPMT(D104/$E$2,1,A104+1,$D$3+SUM($F$10:F103),$E$3)</f>
        <v>-474.03588205716665</v>
      </c>
      <c r="G104" s="3">
        <f>+IPMT(D104/$E$2,1,A104+1,$D$3+SUM($F$9:F103),0)</f>
        <v>-141.58559980047386</v>
      </c>
    </row>
    <row r="105" spans="1:7" x14ac:dyDescent="0.25">
      <c r="A105" s="1">
        <f t="shared" si="8"/>
        <v>144</v>
      </c>
      <c r="B105" s="4">
        <f t="shared" si="9"/>
        <v>96</v>
      </c>
      <c r="C105" s="6">
        <f t="shared" ca="1" si="10"/>
        <v>46356</v>
      </c>
      <c r="D105" s="2">
        <f t="shared" si="6"/>
        <v>2.1499999999999998E-2</v>
      </c>
      <c r="E105" s="3">
        <f t="shared" si="7"/>
        <v>-615.62148185764067</v>
      </c>
      <c r="F105" s="3">
        <f>+PPMT(D105/$E$2,1,A105+1,$D$3+SUM($F$10:F104),$E$3)</f>
        <v>-474.88519634585253</v>
      </c>
      <c r="G105" s="3">
        <f>+IPMT(D105/$E$2,1,A105+1,$D$3+SUM($F$9:F104),0)</f>
        <v>-140.73628551178814</v>
      </c>
    </row>
    <row r="106" spans="1:7" x14ac:dyDescent="0.25">
      <c r="A106" s="1">
        <f t="shared" si="8"/>
        <v>143</v>
      </c>
      <c r="B106" s="4">
        <f t="shared" si="9"/>
        <v>97</v>
      </c>
      <c r="C106" s="6">
        <f t="shared" ca="1" si="10"/>
        <v>46387</v>
      </c>
      <c r="D106" s="2">
        <f t="shared" si="6"/>
        <v>2.1499999999999998E-2</v>
      </c>
      <c r="E106" s="3">
        <f t="shared" si="7"/>
        <v>-615.62148185764067</v>
      </c>
      <c r="F106" s="3">
        <f>+PPMT(D106/$E$2,1,A106+1,$D$3+SUM($F$10:F105),$E$3)</f>
        <v>-475.73603232263883</v>
      </c>
      <c r="G106" s="3">
        <f>+IPMT(D106/$E$2,1,A106+1,$D$3+SUM($F$9:F105),0)</f>
        <v>-139.88544953500181</v>
      </c>
    </row>
    <row r="107" spans="1:7" x14ac:dyDescent="0.25">
      <c r="A107" s="1">
        <f t="shared" si="8"/>
        <v>142</v>
      </c>
      <c r="B107" s="4">
        <f t="shared" si="9"/>
        <v>98</v>
      </c>
      <c r="C107" s="6">
        <f t="shared" ca="1" si="10"/>
        <v>46418</v>
      </c>
      <c r="D107" s="2">
        <f t="shared" si="6"/>
        <v>2.1499999999999998E-2</v>
      </c>
      <c r="E107" s="3">
        <f t="shared" si="7"/>
        <v>-615.62148185764067</v>
      </c>
      <c r="F107" s="3">
        <f>+PPMT(D107/$E$2,1,A107+1,$D$3+SUM($F$10:F106),$E$3)</f>
        <v>-476.58839271388354</v>
      </c>
      <c r="G107" s="3">
        <f>+IPMT(D107/$E$2,1,A107+1,$D$3+SUM($F$9:F106),0)</f>
        <v>-139.03308914375708</v>
      </c>
    </row>
    <row r="108" spans="1:7" x14ac:dyDescent="0.25">
      <c r="A108" s="1">
        <f t="shared" si="8"/>
        <v>141</v>
      </c>
      <c r="B108" s="4">
        <f t="shared" si="9"/>
        <v>99</v>
      </c>
      <c r="C108" s="6">
        <f t="shared" ca="1" si="10"/>
        <v>46446</v>
      </c>
      <c r="D108" s="2">
        <f t="shared" si="6"/>
        <v>2.1499999999999998E-2</v>
      </c>
      <c r="E108" s="3">
        <f t="shared" si="7"/>
        <v>-615.62148185764045</v>
      </c>
      <c r="F108" s="3">
        <f>+PPMT(D108/$E$2,1,A108+1,$D$3+SUM($F$10:F107),$E$3)</f>
        <v>-477.44228025082913</v>
      </c>
      <c r="G108" s="3">
        <f>+IPMT(D108/$E$2,1,A108+1,$D$3+SUM($F$9:F107),0)</f>
        <v>-138.17920160681138</v>
      </c>
    </row>
    <row r="109" spans="1:7" x14ac:dyDescent="0.25">
      <c r="A109" s="1">
        <f t="shared" si="8"/>
        <v>140</v>
      </c>
      <c r="B109" s="4">
        <f t="shared" si="9"/>
        <v>100</v>
      </c>
      <c r="C109" s="6">
        <f t="shared" ca="1" si="10"/>
        <v>46477</v>
      </c>
      <c r="D109" s="2">
        <f t="shared" si="6"/>
        <v>2.1499999999999998E-2</v>
      </c>
      <c r="E109" s="3">
        <f t="shared" si="7"/>
        <v>-615.62148185764067</v>
      </c>
      <c r="F109" s="3">
        <f>+PPMT(D109/$E$2,1,A109+1,$D$3+SUM($F$10:F108),$E$3)</f>
        <v>-478.29769766961209</v>
      </c>
      <c r="G109" s="3">
        <f>+IPMT(D109/$E$2,1,A109+1,$D$3+SUM($F$9:F108),0)</f>
        <v>-137.32378418802864</v>
      </c>
    </row>
    <row r="110" spans="1:7" x14ac:dyDescent="0.25">
      <c r="A110" s="1">
        <f t="shared" si="8"/>
        <v>139</v>
      </c>
      <c r="B110" s="4">
        <f t="shared" si="9"/>
        <v>101</v>
      </c>
      <c r="C110" s="6">
        <f t="shared" ca="1" si="10"/>
        <v>46507</v>
      </c>
      <c r="D110" s="2">
        <f t="shared" si="6"/>
        <v>2.1499999999999998E-2</v>
      </c>
      <c r="E110" s="3">
        <f t="shared" si="7"/>
        <v>-615.62148185764067</v>
      </c>
      <c r="F110" s="3">
        <f>+PPMT(D110/$E$2,1,A110+1,$D$3+SUM($F$10:F109),$E$3)</f>
        <v>-479.15464771127012</v>
      </c>
      <c r="G110" s="3">
        <f>+IPMT(D110/$E$2,1,A110+1,$D$3+SUM($F$9:F109),0)</f>
        <v>-136.46683414637059</v>
      </c>
    </row>
    <row r="111" spans="1:7" x14ac:dyDescent="0.25">
      <c r="A111" s="1">
        <f t="shared" si="8"/>
        <v>138</v>
      </c>
      <c r="B111" s="4">
        <f t="shared" si="9"/>
        <v>102</v>
      </c>
      <c r="C111" s="6">
        <f t="shared" ca="1" si="10"/>
        <v>46538</v>
      </c>
      <c r="D111" s="2">
        <f t="shared" si="6"/>
        <v>2.1499999999999998E-2</v>
      </c>
      <c r="E111" s="3">
        <f t="shared" si="7"/>
        <v>-615.62148185764067</v>
      </c>
      <c r="F111" s="3">
        <f>+PPMT(D111/$E$2,1,A111+1,$D$3+SUM($F$10:F110),$E$3)</f>
        <v>-480.01313312175279</v>
      </c>
      <c r="G111" s="3">
        <f>+IPMT(D111/$E$2,1,A111+1,$D$3+SUM($F$9:F110),0)</f>
        <v>-135.60834873588789</v>
      </c>
    </row>
    <row r="112" spans="1:7" x14ac:dyDescent="0.25">
      <c r="A112" s="1">
        <f t="shared" si="8"/>
        <v>137</v>
      </c>
      <c r="B112" s="4">
        <f t="shared" si="9"/>
        <v>103</v>
      </c>
      <c r="C112" s="6">
        <f t="shared" ca="1" si="10"/>
        <v>46568</v>
      </c>
      <c r="D112" s="2">
        <f t="shared" si="6"/>
        <v>2.1499999999999998E-2</v>
      </c>
      <c r="E112" s="3">
        <f t="shared" si="7"/>
        <v>-615.62148185764056</v>
      </c>
      <c r="F112" s="3">
        <f>+PPMT(D112/$E$2,1,A112+1,$D$3+SUM($F$10:F111),$E$3)</f>
        <v>-480.87315665192915</v>
      </c>
      <c r="G112" s="3">
        <f>+IPMT(D112/$E$2,1,A112+1,$D$3+SUM($F$9:F111),0)</f>
        <v>-134.74832520571141</v>
      </c>
    </row>
    <row r="113" spans="1:7" x14ac:dyDescent="0.25">
      <c r="A113" s="1">
        <f t="shared" si="8"/>
        <v>136</v>
      </c>
      <c r="B113" s="4">
        <f t="shared" si="9"/>
        <v>104</v>
      </c>
      <c r="C113" s="6">
        <f t="shared" ca="1" si="10"/>
        <v>46599</v>
      </c>
      <c r="D113" s="2">
        <f t="shared" si="6"/>
        <v>2.1499999999999998E-2</v>
      </c>
      <c r="E113" s="3">
        <f t="shared" si="7"/>
        <v>-615.62148185764056</v>
      </c>
      <c r="F113" s="3">
        <f>+PPMT(D113/$E$2,1,A113+1,$D$3+SUM($F$10:F112),$E$3)</f>
        <v>-481.7347210575972</v>
      </c>
      <c r="G113" s="3">
        <f>+IPMT(D113/$E$2,1,A113+1,$D$3+SUM($F$9:F112),0)</f>
        <v>-133.88676080004336</v>
      </c>
    </row>
    <row r="114" spans="1:7" x14ac:dyDescent="0.25">
      <c r="A114" s="1">
        <f t="shared" si="8"/>
        <v>135</v>
      </c>
      <c r="B114" s="4">
        <f t="shared" si="9"/>
        <v>105</v>
      </c>
      <c r="C114" s="6">
        <f t="shared" ca="1" si="10"/>
        <v>46630</v>
      </c>
      <c r="D114" s="2">
        <f t="shared" si="6"/>
        <v>2.1499999999999998E-2</v>
      </c>
      <c r="E114" s="3">
        <f t="shared" si="7"/>
        <v>-615.62148185764067</v>
      </c>
      <c r="F114" s="3">
        <f>+PPMT(D114/$E$2,1,A114+1,$D$3+SUM($F$10:F113),$E$3)</f>
        <v>-482.59782909949212</v>
      </c>
      <c r="G114" s="3">
        <f>+IPMT(D114/$E$2,1,A114+1,$D$3+SUM($F$9:F113),0)</f>
        <v>-133.02365275814853</v>
      </c>
    </row>
    <row r="115" spans="1:7" x14ac:dyDescent="0.25">
      <c r="A115" s="1">
        <f t="shared" si="8"/>
        <v>134</v>
      </c>
      <c r="B115" s="4">
        <f t="shared" si="9"/>
        <v>106</v>
      </c>
      <c r="C115" s="6">
        <f t="shared" ca="1" si="10"/>
        <v>46660</v>
      </c>
      <c r="D115" s="2">
        <f t="shared" si="6"/>
        <v>2.1499999999999998E-2</v>
      </c>
      <c r="E115" s="3">
        <f t="shared" si="7"/>
        <v>-615.62148185764056</v>
      </c>
      <c r="F115" s="3">
        <f>+PPMT(D115/$E$2,1,A115+1,$D$3+SUM($F$10:F114),$E$3)</f>
        <v>-483.46248354329532</v>
      </c>
      <c r="G115" s="3">
        <f>+IPMT(D115/$E$2,1,A115+1,$D$3+SUM($F$9:F114),0)</f>
        <v>-132.15899831434527</v>
      </c>
    </row>
    <row r="116" spans="1:7" x14ac:dyDescent="0.25">
      <c r="A116" s="1">
        <f t="shared" si="8"/>
        <v>133</v>
      </c>
      <c r="B116" s="4">
        <f t="shared" si="9"/>
        <v>107</v>
      </c>
      <c r="C116" s="6">
        <f t="shared" ca="1" si="10"/>
        <v>46691</v>
      </c>
      <c r="D116" s="2">
        <f t="shared" si="6"/>
        <v>2.1499999999999998E-2</v>
      </c>
      <c r="E116" s="3">
        <f t="shared" si="7"/>
        <v>-615.62148185764067</v>
      </c>
      <c r="F116" s="3">
        <f>+PPMT(D116/$E$2,1,A116+1,$D$3+SUM($F$10:F115),$E$3)</f>
        <v>-484.32868715964378</v>
      </c>
      <c r="G116" s="3">
        <f>+IPMT(D116/$E$2,1,A116+1,$D$3+SUM($F$9:F115),0)</f>
        <v>-131.29279469799684</v>
      </c>
    </row>
    <row r="117" spans="1:7" x14ac:dyDescent="0.25">
      <c r="A117" s="1">
        <f t="shared" si="8"/>
        <v>132</v>
      </c>
      <c r="B117" s="4">
        <f t="shared" si="9"/>
        <v>108</v>
      </c>
      <c r="C117" s="6">
        <f t="shared" ca="1" si="10"/>
        <v>46721</v>
      </c>
      <c r="D117" s="2">
        <f t="shared" si="6"/>
        <v>2.1499999999999998E-2</v>
      </c>
      <c r="E117" s="3">
        <f t="shared" si="7"/>
        <v>-615.62148185764056</v>
      </c>
      <c r="F117" s="3">
        <f>+PPMT(D117/$E$2,1,A117+1,$D$3+SUM($F$10:F116),$E$3)</f>
        <v>-485.19644272413808</v>
      </c>
      <c r="G117" s="3">
        <f>+IPMT(D117/$E$2,1,A117+1,$D$3+SUM($F$9:F116),0)</f>
        <v>-130.42503913350248</v>
      </c>
    </row>
    <row r="118" spans="1:7" x14ac:dyDescent="0.25">
      <c r="A118" s="1">
        <f t="shared" si="8"/>
        <v>131</v>
      </c>
      <c r="B118" s="4">
        <f t="shared" si="9"/>
        <v>109</v>
      </c>
      <c r="C118" s="6">
        <f t="shared" ca="1" si="10"/>
        <v>46752</v>
      </c>
      <c r="D118" s="2">
        <f t="shared" si="6"/>
        <v>2.1499999999999998E-2</v>
      </c>
      <c r="E118" s="3">
        <f t="shared" si="7"/>
        <v>-615.62148185764045</v>
      </c>
      <c r="F118" s="3">
        <f>+PPMT(D118/$E$2,1,A118+1,$D$3+SUM($F$10:F117),$E$3)</f>
        <v>-486.06575301735211</v>
      </c>
      <c r="G118" s="3">
        <f>+IPMT(D118/$E$2,1,A118+1,$D$3+SUM($F$9:F117),0)</f>
        <v>-129.5557288402884</v>
      </c>
    </row>
    <row r="119" spans="1:7" x14ac:dyDescent="0.25">
      <c r="A119" s="1">
        <f t="shared" si="8"/>
        <v>130</v>
      </c>
      <c r="B119" s="4">
        <f t="shared" si="9"/>
        <v>110</v>
      </c>
      <c r="C119" s="6">
        <f t="shared" ca="1" si="10"/>
        <v>46783</v>
      </c>
      <c r="D119" s="2">
        <f t="shared" si="6"/>
        <v>2.1499999999999998E-2</v>
      </c>
      <c r="E119" s="3">
        <f t="shared" si="7"/>
        <v>-615.62148185764056</v>
      </c>
      <c r="F119" s="3">
        <f>+PPMT(D119/$E$2,1,A119+1,$D$3+SUM($F$10:F118),$E$3)</f>
        <v>-486.93662082484155</v>
      </c>
      <c r="G119" s="3">
        <f>+IPMT(D119/$E$2,1,A119+1,$D$3+SUM($F$9:F118),0)</f>
        <v>-128.68486103279898</v>
      </c>
    </row>
    <row r="120" spans="1:7" x14ac:dyDescent="0.25">
      <c r="A120" s="1">
        <f t="shared" si="8"/>
        <v>129</v>
      </c>
      <c r="B120" s="4">
        <f t="shared" si="9"/>
        <v>111</v>
      </c>
      <c r="C120" s="6">
        <f t="shared" ca="1" si="10"/>
        <v>46812</v>
      </c>
      <c r="D120" s="2">
        <f t="shared" si="6"/>
        <v>2.1499999999999998E-2</v>
      </c>
      <c r="E120" s="3">
        <f t="shared" si="7"/>
        <v>-615.62148185764056</v>
      </c>
      <c r="F120" s="3">
        <f>+PPMT(D120/$E$2,1,A120+1,$D$3+SUM($F$10:F119),$E$3)</f>
        <v>-487.80904893715274</v>
      </c>
      <c r="G120" s="3">
        <f>+IPMT(D120/$E$2,1,A120+1,$D$3+SUM($F$9:F119),0)</f>
        <v>-127.81243292048781</v>
      </c>
    </row>
    <row r="121" spans="1:7" x14ac:dyDescent="0.25">
      <c r="A121" s="1">
        <f t="shared" si="8"/>
        <v>128</v>
      </c>
      <c r="B121" s="4">
        <f t="shared" si="9"/>
        <v>112</v>
      </c>
      <c r="C121" s="6">
        <f t="shared" ca="1" si="10"/>
        <v>46843</v>
      </c>
      <c r="D121" s="2">
        <f t="shared" si="6"/>
        <v>2.1499999999999998E-2</v>
      </c>
      <c r="E121" s="3">
        <f t="shared" si="7"/>
        <v>-615.62148185764056</v>
      </c>
      <c r="F121" s="3">
        <f>+PPMT(D121/$E$2,1,A121+1,$D$3+SUM($F$10:F120),$E$3)</f>
        <v>-488.68304014983187</v>
      </c>
      <c r="G121" s="3">
        <f>+IPMT(D121/$E$2,1,A121+1,$D$3+SUM($F$9:F120),0)</f>
        <v>-126.93844170780874</v>
      </c>
    </row>
    <row r="122" spans="1:7" x14ac:dyDescent="0.25">
      <c r="A122" s="1">
        <f t="shared" si="8"/>
        <v>127</v>
      </c>
      <c r="B122" s="4">
        <f t="shared" si="9"/>
        <v>113</v>
      </c>
      <c r="C122" s="6">
        <f t="shared" ca="1" si="10"/>
        <v>46873</v>
      </c>
      <c r="D122" s="2">
        <f t="shared" si="6"/>
        <v>2.1499999999999998E-2</v>
      </c>
      <c r="E122" s="3">
        <f t="shared" si="7"/>
        <v>-615.62148185764067</v>
      </c>
      <c r="F122" s="3">
        <f>+PPMT(D122/$E$2,1,A122+1,$D$3+SUM($F$10:F121),$E$3)</f>
        <v>-489.55859726343368</v>
      </c>
      <c r="G122" s="3">
        <f>+IPMT(D122/$E$2,1,A122+1,$D$3+SUM($F$9:F121),0)</f>
        <v>-126.06288459420696</v>
      </c>
    </row>
    <row r="123" spans="1:7" x14ac:dyDescent="0.25">
      <c r="A123" s="1">
        <f t="shared" si="8"/>
        <v>126</v>
      </c>
      <c r="B123" s="4">
        <f t="shared" si="9"/>
        <v>114</v>
      </c>
      <c r="C123" s="6">
        <f t="shared" ca="1" si="10"/>
        <v>46904</v>
      </c>
      <c r="D123" s="2">
        <f t="shared" si="6"/>
        <v>2.1499999999999998E-2</v>
      </c>
      <c r="E123" s="3">
        <f t="shared" si="7"/>
        <v>-615.62148185764045</v>
      </c>
      <c r="F123" s="3">
        <f>+PPMT(D123/$E$2,1,A123+1,$D$3+SUM($F$10:F122),$E$3)</f>
        <v>-490.43572308353055</v>
      </c>
      <c r="G123" s="3">
        <f>+IPMT(D123/$E$2,1,A123+1,$D$3+SUM($F$9:F122),0)</f>
        <v>-125.18575877410996</v>
      </c>
    </row>
    <row r="124" spans="1:7" x14ac:dyDescent="0.25">
      <c r="A124" s="1">
        <f t="shared" si="8"/>
        <v>125</v>
      </c>
      <c r="B124" s="4">
        <f t="shared" si="9"/>
        <v>115</v>
      </c>
      <c r="C124" s="6">
        <f t="shared" ca="1" si="10"/>
        <v>46934</v>
      </c>
      <c r="D124" s="2">
        <f t="shared" si="6"/>
        <v>2.1499999999999998E-2</v>
      </c>
      <c r="E124" s="3">
        <f t="shared" si="7"/>
        <v>-615.62148185764045</v>
      </c>
      <c r="F124" s="3">
        <f>+PPMT(D124/$E$2,1,A124+1,$D$3+SUM($F$10:F123),$E$3)</f>
        <v>-491.31442042072177</v>
      </c>
      <c r="G124" s="3">
        <f>+IPMT(D124/$E$2,1,A124+1,$D$3+SUM($F$9:F123),0)</f>
        <v>-124.30706143691863</v>
      </c>
    </row>
    <row r="125" spans="1:7" x14ac:dyDescent="0.25">
      <c r="A125" s="1">
        <f t="shared" si="8"/>
        <v>124</v>
      </c>
      <c r="B125" s="4">
        <f t="shared" si="9"/>
        <v>116</v>
      </c>
      <c r="C125" s="6">
        <f t="shared" ca="1" si="10"/>
        <v>46965</v>
      </c>
      <c r="D125" s="2">
        <f t="shared" si="6"/>
        <v>2.1499999999999998E-2</v>
      </c>
      <c r="E125" s="3">
        <f t="shared" si="7"/>
        <v>-615.62148185764067</v>
      </c>
      <c r="F125" s="3">
        <f>+PPMT(D125/$E$2,1,A125+1,$D$3+SUM($F$10:F124),$E$3)</f>
        <v>-492.19469209064249</v>
      </c>
      <c r="G125" s="3">
        <f>+IPMT(D125/$E$2,1,A125+1,$D$3+SUM($F$9:F124),0)</f>
        <v>-123.4267897669982</v>
      </c>
    </row>
    <row r="126" spans="1:7" x14ac:dyDescent="0.25">
      <c r="A126" s="1">
        <f t="shared" si="8"/>
        <v>123</v>
      </c>
      <c r="B126" s="4">
        <f t="shared" si="9"/>
        <v>117</v>
      </c>
      <c r="C126" s="6">
        <f t="shared" ca="1" si="10"/>
        <v>46996</v>
      </c>
      <c r="D126" s="2">
        <f t="shared" si="6"/>
        <v>2.1499999999999998E-2</v>
      </c>
      <c r="E126" s="3">
        <f t="shared" si="7"/>
        <v>-615.62148185764056</v>
      </c>
      <c r="F126" s="3">
        <f>+PPMT(D126/$E$2,1,A126+1,$D$3+SUM($F$10:F125),$E$3)</f>
        <v>-493.07654091397143</v>
      </c>
      <c r="G126" s="3">
        <f>+IPMT(D126/$E$2,1,A126+1,$D$3+SUM($F$9:F125),0)</f>
        <v>-122.54494094366912</v>
      </c>
    </row>
    <row r="127" spans="1:7" x14ac:dyDescent="0.25">
      <c r="A127" s="1">
        <f t="shared" si="8"/>
        <v>122</v>
      </c>
      <c r="B127" s="4">
        <f t="shared" si="9"/>
        <v>118</v>
      </c>
      <c r="C127" s="6">
        <f t="shared" ca="1" si="10"/>
        <v>47026</v>
      </c>
      <c r="D127" s="2">
        <f t="shared" si="6"/>
        <v>2.1499999999999998E-2</v>
      </c>
      <c r="E127" s="3">
        <f t="shared" si="7"/>
        <v>-615.62148185764056</v>
      </c>
      <c r="F127" s="3">
        <f>+PPMT(D127/$E$2,1,A127+1,$D$3+SUM($F$10:F126),$E$3)</f>
        <v>-493.95996971644234</v>
      </c>
      <c r="G127" s="3">
        <f>+IPMT(D127/$E$2,1,A127+1,$D$3+SUM($F$9:F126),0)</f>
        <v>-121.66151214119826</v>
      </c>
    </row>
    <row r="128" spans="1:7" x14ac:dyDescent="0.25">
      <c r="A128" s="1">
        <f t="shared" si="8"/>
        <v>121</v>
      </c>
      <c r="B128" s="4">
        <f t="shared" si="9"/>
        <v>119</v>
      </c>
      <c r="C128" s="6">
        <f t="shared" ca="1" si="10"/>
        <v>47057</v>
      </c>
      <c r="D128" s="2">
        <f t="shared" si="6"/>
        <v>2.1499999999999998E-2</v>
      </c>
      <c r="E128" s="3">
        <f t="shared" si="7"/>
        <v>-615.62148185764045</v>
      </c>
      <c r="F128" s="3">
        <f>+PPMT(D128/$E$2,1,A128+1,$D$3+SUM($F$10:F127),$E$3)</f>
        <v>-494.84498132885085</v>
      </c>
      <c r="G128" s="3">
        <f>+IPMT(D128/$E$2,1,A128+1,$D$3+SUM($F$9:F127),0)</f>
        <v>-120.77650052878961</v>
      </c>
    </row>
    <row r="129" spans="1:7" x14ac:dyDescent="0.25">
      <c r="A129" s="1">
        <f t="shared" si="8"/>
        <v>120</v>
      </c>
      <c r="B129" s="4">
        <f t="shared" si="9"/>
        <v>120</v>
      </c>
      <c r="C129" s="6">
        <f t="shared" ca="1" si="10"/>
        <v>47087</v>
      </c>
      <c r="D129" s="2">
        <f t="shared" si="6"/>
        <v>2.1499999999999998E-2</v>
      </c>
      <c r="E129" s="3">
        <f t="shared" si="7"/>
        <v>-615.62148185764045</v>
      </c>
      <c r="F129" s="3">
        <f>+PPMT(D129/$E$2,1,A129+1,$D$3+SUM($F$10:F128),$E$3)</f>
        <v>-495.73157858706497</v>
      </c>
      <c r="G129" s="3">
        <f>+IPMT(D129/$E$2,1,A129+1,$D$3+SUM($F$9:F128),0)</f>
        <v>-119.88990327057543</v>
      </c>
    </row>
    <row r="130" spans="1:7" x14ac:dyDescent="0.25">
      <c r="A130" s="1">
        <f t="shared" si="8"/>
        <v>119</v>
      </c>
      <c r="B130" s="4">
        <f t="shared" si="9"/>
        <v>121</v>
      </c>
      <c r="C130" s="6">
        <f t="shared" ca="1" si="10"/>
        <v>47118</v>
      </c>
      <c r="D130" s="2">
        <f t="shared" si="6"/>
        <v>2.1499999999999998E-2</v>
      </c>
      <c r="E130" s="3">
        <f t="shared" si="7"/>
        <v>-615.62148185764056</v>
      </c>
      <c r="F130" s="3">
        <f>+PPMT(D130/$E$2,1,A130+1,$D$3+SUM($F$10:F129),$E$3)</f>
        <v>-496.61976433203364</v>
      </c>
      <c r="G130" s="3">
        <f>+IPMT(D130/$E$2,1,A130+1,$D$3+SUM($F$9:F129),0)</f>
        <v>-119.00171752560695</v>
      </c>
    </row>
    <row r="131" spans="1:7" x14ac:dyDescent="0.25">
      <c r="A131" s="1">
        <f t="shared" si="8"/>
        <v>118</v>
      </c>
      <c r="B131" s="4">
        <f t="shared" si="9"/>
        <v>122</v>
      </c>
      <c r="C131" s="6">
        <f t="shared" ca="1" si="10"/>
        <v>47149</v>
      </c>
      <c r="D131" s="2">
        <f t="shared" si="6"/>
        <v>2.1499999999999998E-2</v>
      </c>
      <c r="E131" s="3">
        <f t="shared" si="7"/>
        <v>-615.62148185764045</v>
      </c>
      <c r="F131" s="3">
        <f>+PPMT(D131/$E$2,1,A131+1,$D$3+SUM($F$10:F130),$E$3)</f>
        <v>-497.50954140979508</v>
      </c>
      <c r="G131" s="3">
        <f>+IPMT(D131/$E$2,1,A131+1,$D$3+SUM($F$9:F130),0)</f>
        <v>-118.11194044784537</v>
      </c>
    </row>
    <row r="132" spans="1:7" x14ac:dyDescent="0.25">
      <c r="A132" s="1">
        <f t="shared" si="8"/>
        <v>117</v>
      </c>
      <c r="B132" s="4">
        <f t="shared" si="9"/>
        <v>123</v>
      </c>
      <c r="C132" s="6">
        <f t="shared" ca="1" si="10"/>
        <v>47177</v>
      </c>
      <c r="D132" s="2">
        <f t="shared" si="6"/>
        <v>2.1499999999999998E-2</v>
      </c>
      <c r="E132" s="3">
        <f t="shared" si="7"/>
        <v>-615.62148185764045</v>
      </c>
      <c r="F132" s="3">
        <f>+PPMT(D132/$E$2,1,A132+1,$D$3+SUM($F$10:F131),$E$3)</f>
        <v>-498.40091267148762</v>
      </c>
      <c r="G132" s="3">
        <f>+IPMT(D132/$E$2,1,A132+1,$D$3+SUM($F$9:F131),0)</f>
        <v>-117.22056918615283</v>
      </c>
    </row>
    <row r="133" spans="1:7" x14ac:dyDescent="0.25">
      <c r="A133" s="1">
        <f t="shared" si="8"/>
        <v>116</v>
      </c>
      <c r="B133" s="4">
        <f t="shared" si="9"/>
        <v>124</v>
      </c>
      <c r="C133" s="6">
        <f t="shared" ca="1" si="10"/>
        <v>47208</v>
      </c>
      <c r="D133" s="2">
        <f t="shared" si="6"/>
        <v>2.1499999999999998E-2</v>
      </c>
      <c r="E133" s="3">
        <f t="shared" si="7"/>
        <v>-615.62148185764067</v>
      </c>
      <c r="F133" s="3">
        <f>+PPMT(D133/$E$2,1,A133+1,$D$3+SUM($F$10:F132),$E$3)</f>
        <v>-499.29388097335755</v>
      </c>
      <c r="G133" s="3">
        <f>+IPMT(D133/$E$2,1,A133+1,$D$3+SUM($F$9:F132),0)</f>
        <v>-116.32760088428309</v>
      </c>
    </row>
    <row r="134" spans="1:7" x14ac:dyDescent="0.25">
      <c r="A134" s="1">
        <f t="shared" si="8"/>
        <v>115</v>
      </c>
      <c r="B134" s="4">
        <f t="shared" si="9"/>
        <v>125</v>
      </c>
      <c r="C134" s="6">
        <f t="shared" ca="1" si="10"/>
        <v>47238</v>
      </c>
      <c r="D134" s="2">
        <f t="shared" si="6"/>
        <v>2.1499999999999998E-2</v>
      </c>
      <c r="E134" s="3">
        <f t="shared" si="7"/>
        <v>-615.62148185764045</v>
      </c>
      <c r="F134" s="3">
        <f>+PPMT(D134/$E$2,1,A134+1,$D$3+SUM($F$10:F133),$E$3)</f>
        <v>-500.18844917676802</v>
      </c>
      <c r="G134" s="3">
        <f>+IPMT(D134/$E$2,1,A134+1,$D$3+SUM($F$9:F133),0)</f>
        <v>-115.43303268087247</v>
      </c>
    </row>
    <row r="135" spans="1:7" x14ac:dyDescent="0.25">
      <c r="A135" s="1">
        <f t="shared" si="8"/>
        <v>114</v>
      </c>
      <c r="B135" s="4">
        <f t="shared" si="9"/>
        <v>126</v>
      </c>
      <c r="C135" s="6">
        <f t="shared" ca="1" si="10"/>
        <v>47269</v>
      </c>
      <c r="D135" s="2">
        <f t="shared" si="6"/>
        <v>2.1499999999999998E-2</v>
      </c>
      <c r="E135" s="3">
        <f t="shared" si="7"/>
        <v>-615.62148185764045</v>
      </c>
      <c r="F135" s="3">
        <f>+PPMT(D135/$E$2,1,A135+1,$D$3+SUM($F$10:F134),$E$3)</f>
        <v>-501.08462014820975</v>
      </c>
      <c r="G135" s="3">
        <f>+IPMT(D135/$E$2,1,A135+1,$D$3+SUM($F$9:F134),0)</f>
        <v>-114.53686170943075</v>
      </c>
    </row>
    <row r="136" spans="1:7" x14ac:dyDescent="0.25">
      <c r="A136" s="1">
        <f t="shared" si="8"/>
        <v>113</v>
      </c>
      <c r="B136" s="4">
        <f t="shared" si="9"/>
        <v>127</v>
      </c>
      <c r="C136" s="6">
        <f t="shared" ca="1" si="10"/>
        <v>47299</v>
      </c>
      <c r="D136" s="2">
        <f t="shared" si="6"/>
        <v>2.1499999999999998E-2</v>
      </c>
      <c r="E136" s="3">
        <f t="shared" si="7"/>
        <v>-615.62148185764045</v>
      </c>
      <c r="F136" s="3">
        <f>+PPMT(D136/$E$2,1,A136+1,$D$3+SUM($F$10:F135),$E$3)</f>
        <v>-501.98239675930859</v>
      </c>
      <c r="G136" s="3">
        <f>+IPMT(D136/$E$2,1,A136+1,$D$3+SUM($F$9:F135),0)</f>
        <v>-113.63908509833188</v>
      </c>
    </row>
    <row r="137" spans="1:7" x14ac:dyDescent="0.25">
      <c r="A137" s="1">
        <f t="shared" si="8"/>
        <v>112</v>
      </c>
      <c r="B137" s="4">
        <f t="shared" si="9"/>
        <v>128</v>
      </c>
      <c r="C137" s="6">
        <f t="shared" ca="1" si="10"/>
        <v>47330</v>
      </c>
      <c r="D137" s="2">
        <f t="shared" si="6"/>
        <v>2.1499999999999998E-2</v>
      </c>
      <c r="E137" s="3">
        <f t="shared" si="7"/>
        <v>-615.62148185764045</v>
      </c>
      <c r="F137" s="3">
        <f>+PPMT(D137/$E$2,1,A137+1,$D$3+SUM($F$10:F136),$E$3)</f>
        <v>-502.88178188683571</v>
      </c>
      <c r="G137" s="3">
        <f>+IPMT(D137/$E$2,1,A137+1,$D$3+SUM($F$9:F136),0)</f>
        <v>-112.73969997080479</v>
      </c>
    </row>
    <row r="138" spans="1:7" x14ac:dyDescent="0.25">
      <c r="A138" s="1">
        <f t="shared" si="8"/>
        <v>111</v>
      </c>
      <c r="B138" s="4">
        <f t="shared" si="9"/>
        <v>129</v>
      </c>
      <c r="C138" s="6">
        <f t="shared" ca="1" si="10"/>
        <v>47361</v>
      </c>
      <c r="D138" s="2">
        <f t="shared" si="6"/>
        <v>2.1499999999999998E-2</v>
      </c>
      <c r="E138" s="3">
        <f t="shared" si="7"/>
        <v>-615.62148185764045</v>
      </c>
      <c r="F138" s="3">
        <f>+PPMT(D138/$E$2,1,A138+1,$D$3+SUM($F$10:F137),$E$3)</f>
        <v>-503.78277841271631</v>
      </c>
      <c r="G138" s="3">
        <f>+IPMT(D138/$E$2,1,A138+1,$D$3+SUM($F$9:F137),0)</f>
        <v>-111.83870344492419</v>
      </c>
    </row>
    <row r="139" spans="1:7" x14ac:dyDescent="0.25">
      <c r="A139" s="1">
        <f t="shared" si="8"/>
        <v>110</v>
      </c>
      <c r="B139" s="4">
        <f t="shared" si="9"/>
        <v>130</v>
      </c>
      <c r="C139" s="6">
        <f t="shared" ca="1" si="10"/>
        <v>47391</v>
      </c>
      <c r="D139" s="2">
        <f t="shared" ref="D139:D202" si="11">+$D$7</f>
        <v>2.1499999999999998E-2</v>
      </c>
      <c r="E139" s="3">
        <f t="shared" ref="E139:E202" si="12">+F139+G139</f>
        <v>-615.62148185764033</v>
      </c>
      <c r="F139" s="3">
        <f>+PPMT(D139/$E$2,1,A139+1,$D$3+SUM($F$10:F138),$E$3)</f>
        <v>-504.68538922403894</v>
      </c>
      <c r="G139" s="3">
        <f>+IPMT(D139/$E$2,1,A139+1,$D$3+SUM($F$9:F138),0)</f>
        <v>-110.93609263360142</v>
      </c>
    </row>
    <row r="140" spans="1:7" x14ac:dyDescent="0.25">
      <c r="A140" s="1">
        <f t="shared" ref="A140:A203" si="13">+$D$4-B140</f>
        <v>109</v>
      </c>
      <c r="B140" s="4">
        <f t="shared" ref="B140:B203" si="14">+B139+1</f>
        <v>131</v>
      </c>
      <c r="C140" s="6">
        <f t="shared" ca="1" si="10"/>
        <v>47422</v>
      </c>
      <c r="D140" s="2">
        <f t="shared" si="11"/>
        <v>2.1499999999999998E-2</v>
      </c>
      <c r="E140" s="3">
        <f t="shared" si="12"/>
        <v>-615.62148185764045</v>
      </c>
      <c r="F140" s="3">
        <f>+PPMT(D140/$E$2,1,A140+1,$D$3+SUM($F$10:F139),$E$3)</f>
        <v>-505.58961721306542</v>
      </c>
      <c r="G140" s="3">
        <f>+IPMT(D140/$E$2,1,A140+1,$D$3+SUM($F$9:F139),0)</f>
        <v>-110.03186464457502</v>
      </c>
    </row>
    <row r="141" spans="1:7" x14ac:dyDescent="0.25">
      <c r="A141" s="1">
        <f t="shared" si="13"/>
        <v>108</v>
      </c>
      <c r="B141" s="4">
        <f t="shared" si="14"/>
        <v>132</v>
      </c>
      <c r="C141" s="6">
        <f t="shared" ca="1" si="10"/>
        <v>47452</v>
      </c>
      <c r="D141" s="2">
        <f t="shared" si="11"/>
        <v>2.1499999999999998E-2</v>
      </c>
      <c r="E141" s="3">
        <f t="shared" si="12"/>
        <v>-615.62148185764045</v>
      </c>
      <c r="F141" s="3">
        <f>+PPMT(D141/$E$2,1,A141+1,$D$3+SUM($F$10:F140),$E$3)</f>
        <v>-506.49546527723885</v>
      </c>
      <c r="G141" s="3">
        <f>+IPMT(D141/$E$2,1,A141+1,$D$3+SUM($F$9:F140),0)</f>
        <v>-109.1260165804016</v>
      </c>
    </row>
    <row r="142" spans="1:7" x14ac:dyDescent="0.25">
      <c r="A142" s="1">
        <f t="shared" si="13"/>
        <v>107</v>
      </c>
      <c r="B142" s="4">
        <f t="shared" si="14"/>
        <v>133</v>
      </c>
      <c r="C142" s="6">
        <f t="shared" ca="1" si="10"/>
        <v>47483</v>
      </c>
      <c r="D142" s="2">
        <f t="shared" si="11"/>
        <v>2.1499999999999998E-2</v>
      </c>
      <c r="E142" s="3">
        <f t="shared" si="12"/>
        <v>-615.62148185764045</v>
      </c>
      <c r="F142" s="3">
        <f>+PPMT(D142/$E$2,1,A142+1,$D$3+SUM($F$10:F141),$E$3)</f>
        <v>-507.40293631919388</v>
      </c>
      <c r="G142" s="3">
        <f>+IPMT(D142/$E$2,1,A142+1,$D$3+SUM($F$9:F141),0)</f>
        <v>-108.21854553844658</v>
      </c>
    </row>
    <row r="143" spans="1:7" x14ac:dyDescent="0.25">
      <c r="A143" s="1">
        <f t="shared" si="13"/>
        <v>106</v>
      </c>
      <c r="B143" s="4">
        <f t="shared" si="14"/>
        <v>134</v>
      </c>
      <c r="C143" s="6">
        <f t="shared" ca="1" si="10"/>
        <v>47514</v>
      </c>
      <c r="D143" s="2">
        <f t="shared" si="11"/>
        <v>2.1499999999999998E-2</v>
      </c>
      <c r="E143" s="3">
        <f t="shared" si="12"/>
        <v>-615.62148185764056</v>
      </c>
      <c r="F143" s="3">
        <f>+PPMT(D143/$E$2,1,A143+1,$D$3+SUM($F$10:F142),$E$3)</f>
        <v>-508.31203324676585</v>
      </c>
      <c r="G143" s="3">
        <f>+IPMT(D143/$E$2,1,A143+1,$D$3+SUM($F$9:F142),0)</f>
        <v>-107.30944861087468</v>
      </c>
    </row>
    <row r="144" spans="1:7" x14ac:dyDescent="0.25">
      <c r="A144" s="1">
        <f t="shared" si="13"/>
        <v>105</v>
      </c>
      <c r="B144" s="4">
        <f t="shared" si="14"/>
        <v>135</v>
      </c>
      <c r="C144" s="6">
        <f t="shared" ca="1" si="10"/>
        <v>47542</v>
      </c>
      <c r="D144" s="2">
        <f t="shared" si="11"/>
        <v>2.1499999999999998E-2</v>
      </c>
      <c r="E144" s="3">
        <f t="shared" si="12"/>
        <v>-615.62148185764045</v>
      </c>
      <c r="F144" s="3">
        <f>+PPMT(D144/$E$2,1,A144+1,$D$3+SUM($F$10:F143),$E$3)</f>
        <v>-509.2227589729996</v>
      </c>
      <c r="G144" s="3">
        <f>+IPMT(D144/$E$2,1,A144+1,$D$3+SUM($F$9:F143),0)</f>
        <v>-106.39872288464088</v>
      </c>
    </row>
    <row r="145" spans="1:9" x14ac:dyDescent="0.25">
      <c r="A145" s="1">
        <f t="shared" si="13"/>
        <v>104</v>
      </c>
      <c r="B145" s="4">
        <f t="shared" si="14"/>
        <v>136</v>
      </c>
      <c r="C145" s="6">
        <f t="shared" ca="1" si="10"/>
        <v>47573</v>
      </c>
      <c r="D145" s="2">
        <f t="shared" si="11"/>
        <v>2.1499999999999998E-2</v>
      </c>
      <c r="E145" s="3">
        <f t="shared" si="12"/>
        <v>-615.62148185764045</v>
      </c>
      <c r="F145" s="3">
        <f>+PPMT(D145/$E$2,1,A145+1,$D$3+SUM($F$10:F144),$E$3)</f>
        <v>-510.13511641615958</v>
      </c>
      <c r="G145" s="3">
        <f>+IPMT(D145/$E$2,1,A145+1,$D$3+SUM($F$9:F144),0)</f>
        <v>-105.48636544148093</v>
      </c>
    </row>
    <row r="146" spans="1:9" x14ac:dyDescent="0.25">
      <c r="A146" s="1">
        <f t="shared" si="13"/>
        <v>103</v>
      </c>
      <c r="B146" s="4">
        <f t="shared" si="14"/>
        <v>137</v>
      </c>
      <c r="C146" s="6">
        <f t="shared" ca="1" si="10"/>
        <v>47603</v>
      </c>
      <c r="D146" s="2">
        <f t="shared" si="11"/>
        <v>2.1499999999999998E-2</v>
      </c>
      <c r="E146" s="3">
        <f t="shared" si="12"/>
        <v>-615.62148185764045</v>
      </c>
      <c r="F146" s="3">
        <f>+PPMT(D146/$E$2,1,A146+1,$D$3+SUM($F$10:F145),$E$3)</f>
        <v>-511.04910849973851</v>
      </c>
      <c r="G146" s="3">
        <f>+IPMT(D146/$E$2,1,A146+1,$D$3+SUM($F$9:F145),0)</f>
        <v>-104.57237335790197</v>
      </c>
    </row>
    <row r="147" spans="1:9" x14ac:dyDescent="0.25">
      <c r="A147" s="1">
        <f t="shared" si="13"/>
        <v>102</v>
      </c>
      <c r="B147" s="4">
        <f t="shared" si="14"/>
        <v>138</v>
      </c>
      <c r="C147" s="6">
        <f t="shared" ca="1" si="10"/>
        <v>47634</v>
      </c>
      <c r="D147" s="2">
        <f t="shared" si="11"/>
        <v>2.1499999999999998E-2</v>
      </c>
      <c r="E147" s="3">
        <f t="shared" si="12"/>
        <v>-615.62148185764033</v>
      </c>
      <c r="F147" s="3">
        <f>+PPMT(D147/$E$2,1,A147+1,$D$3+SUM($F$10:F146),$E$3)</f>
        <v>-511.96473815246708</v>
      </c>
      <c r="G147" s="3">
        <f>+IPMT(D147/$E$2,1,A147+1,$D$3+SUM($F$9:F146),0)</f>
        <v>-103.65674370517324</v>
      </c>
    </row>
    <row r="148" spans="1:9" x14ac:dyDescent="0.25">
      <c r="A148" s="1">
        <f t="shared" si="13"/>
        <v>101</v>
      </c>
      <c r="B148" s="4">
        <f t="shared" si="14"/>
        <v>139</v>
      </c>
      <c r="C148" s="6">
        <f t="shared" ca="1" si="10"/>
        <v>47664</v>
      </c>
      <c r="D148" s="2">
        <f t="shared" si="11"/>
        <v>2.1499999999999998E-2</v>
      </c>
      <c r="E148" s="3">
        <f t="shared" si="12"/>
        <v>-615.62148185764045</v>
      </c>
      <c r="F148" s="3">
        <f>+PPMT(D148/$E$2,1,A148+1,$D$3+SUM($F$10:F147),$E$3)</f>
        <v>-512.88200830832363</v>
      </c>
      <c r="G148" s="3">
        <f>+IPMT(D148/$E$2,1,A148+1,$D$3+SUM($F$9:F147),0)</f>
        <v>-102.73947354931676</v>
      </c>
    </row>
    <row r="149" spans="1:9" x14ac:dyDescent="0.25">
      <c r="A149" s="1">
        <f t="shared" si="13"/>
        <v>100</v>
      </c>
      <c r="B149" s="4">
        <f t="shared" si="14"/>
        <v>140</v>
      </c>
      <c r="C149" s="6">
        <f t="shared" ca="1" si="10"/>
        <v>47695</v>
      </c>
      <c r="D149" s="2">
        <f t="shared" si="11"/>
        <v>2.1499999999999998E-2</v>
      </c>
      <c r="E149" s="3">
        <f t="shared" si="12"/>
        <v>-615.62148185764022</v>
      </c>
      <c r="F149" s="3">
        <f>+PPMT(D149/$E$2,1,A149+1,$D$3+SUM($F$10:F148),$E$3)</f>
        <v>-513.80092190654261</v>
      </c>
      <c r="G149" s="3">
        <f>+IPMT(D149/$E$2,1,A149+1,$D$3+SUM($F$9:F148),0)</f>
        <v>-101.82055995109766</v>
      </c>
    </row>
    <row r="150" spans="1:9" x14ac:dyDescent="0.25">
      <c r="A150" s="1">
        <f t="shared" si="13"/>
        <v>99</v>
      </c>
      <c r="B150" s="4">
        <f t="shared" si="14"/>
        <v>141</v>
      </c>
      <c r="C150" s="6">
        <f t="shared" ref="C150:C213" ca="1" si="15">+EOMONTH($D$2,B150)</f>
        <v>47726</v>
      </c>
      <c r="D150" s="2">
        <f t="shared" si="11"/>
        <v>2.1499999999999998E-2</v>
      </c>
      <c r="E150" s="3">
        <f t="shared" si="12"/>
        <v>-615.62148185764022</v>
      </c>
      <c r="F150" s="3">
        <f>+PPMT(D150/$E$2,1,A150+1,$D$3+SUM($F$10:F149),$E$3)</f>
        <v>-514.7214818916251</v>
      </c>
      <c r="G150" s="3">
        <f>+IPMT(D150/$E$2,1,A150+1,$D$3+SUM($F$9:F149),0)</f>
        <v>-100.89999996601512</v>
      </c>
    </row>
    <row r="151" spans="1:9" x14ac:dyDescent="0.25">
      <c r="A151" s="1">
        <f t="shared" si="13"/>
        <v>98</v>
      </c>
      <c r="B151" s="4">
        <f t="shared" si="14"/>
        <v>142</v>
      </c>
      <c r="C151" s="6">
        <f t="shared" ca="1" si="15"/>
        <v>47756</v>
      </c>
      <c r="D151" s="2">
        <f t="shared" si="11"/>
        <v>2.1499999999999998E-2</v>
      </c>
      <c r="E151" s="3">
        <f t="shared" si="12"/>
        <v>-615.62148185764022</v>
      </c>
      <c r="F151" s="3">
        <f>+PPMT(D151/$E$2,1,A151+1,$D$3+SUM($F$10:F150),$E$3)</f>
        <v>-515.64369121334755</v>
      </c>
      <c r="G151" s="3">
        <f>+IPMT(D151/$E$2,1,A151+1,$D$3+SUM($F$9:F150),0)</f>
        <v>-99.977790644292611</v>
      </c>
    </row>
    <row r="152" spans="1:9" x14ac:dyDescent="0.25">
      <c r="A152" s="1">
        <f t="shared" si="13"/>
        <v>97</v>
      </c>
      <c r="B152" s="4">
        <f t="shared" si="14"/>
        <v>143</v>
      </c>
      <c r="C152" s="6">
        <f t="shared" ca="1" si="15"/>
        <v>47787</v>
      </c>
      <c r="D152" s="2">
        <f t="shared" si="11"/>
        <v>2.1499999999999998E-2</v>
      </c>
      <c r="E152" s="3">
        <f t="shared" si="12"/>
        <v>-615.62148185764022</v>
      </c>
      <c r="F152" s="3">
        <f>+PPMT(D152/$E$2,1,A152+1,$D$3+SUM($F$10:F151),$E$3)</f>
        <v>-516.56755282677148</v>
      </c>
      <c r="G152" s="3">
        <f>+IPMT(D152/$E$2,1,A152+1,$D$3+SUM($F$9:F151),0)</f>
        <v>-99.053929030868687</v>
      </c>
    </row>
    <row r="153" spans="1:9" x14ac:dyDescent="0.25">
      <c r="A153" s="1">
        <f t="shared" si="13"/>
        <v>96</v>
      </c>
      <c r="B153" s="4">
        <f t="shared" si="14"/>
        <v>144</v>
      </c>
      <c r="C153" s="6">
        <f t="shared" ca="1" si="15"/>
        <v>47817</v>
      </c>
      <c r="D153" s="2">
        <f t="shared" si="11"/>
        <v>2.1499999999999998E-2</v>
      </c>
      <c r="E153" s="3">
        <f t="shared" si="12"/>
        <v>-615.62148185764022</v>
      </c>
      <c r="F153" s="3">
        <f>+PPMT(D153/$E$2,1,A153+1,$D$3+SUM($F$10:F152),$E$3)</f>
        <v>-517.49306969225279</v>
      </c>
      <c r="G153" s="3">
        <f>+IPMT(D153/$E$2,1,A153+1,$D$3+SUM($F$9:F152),0)</f>
        <v>-98.128412165387388</v>
      </c>
    </row>
    <row r="154" spans="1:9" x14ac:dyDescent="0.25">
      <c r="A154" s="1">
        <f t="shared" si="13"/>
        <v>95</v>
      </c>
      <c r="B154" s="4">
        <f t="shared" si="14"/>
        <v>145</v>
      </c>
      <c r="C154" s="6">
        <f t="shared" ca="1" si="15"/>
        <v>47848</v>
      </c>
      <c r="D154" s="2">
        <f t="shared" si="11"/>
        <v>2.1499999999999998E-2</v>
      </c>
      <c r="E154" s="3">
        <f t="shared" si="12"/>
        <v>-615.62148185764022</v>
      </c>
      <c r="F154" s="3">
        <f>+PPMT(D154/$E$2,1,A154+1,$D$3+SUM($F$10:F153),$E$3)</f>
        <v>-518.42024477545147</v>
      </c>
      <c r="G154" s="3">
        <f>+IPMT(D154/$E$2,1,A154+1,$D$3+SUM($F$9:F153),0)</f>
        <v>-97.201237082188783</v>
      </c>
    </row>
    <row r="155" spans="1:9" x14ac:dyDescent="0.25">
      <c r="A155" s="1">
        <f t="shared" si="13"/>
        <v>94</v>
      </c>
      <c r="B155" s="4">
        <f t="shared" si="14"/>
        <v>146</v>
      </c>
      <c r="C155" s="6">
        <f t="shared" ca="1" si="15"/>
        <v>47879</v>
      </c>
      <c r="D155" s="2">
        <f t="shared" si="11"/>
        <v>2.1499999999999998E-2</v>
      </c>
      <c r="E155" s="3">
        <f t="shared" si="12"/>
        <v>-615.62148185764033</v>
      </c>
      <c r="F155" s="3">
        <f>+PPMT(D155/$E$2,1,A155+1,$D$3+SUM($F$10:F154),$E$3)</f>
        <v>-519.34908104734086</v>
      </c>
      <c r="G155" s="3">
        <f>+IPMT(D155/$E$2,1,A155+1,$D$3+SUM($F$9:F154),0)</f>
        <v>-96.27240081029943</v>
      </c>
    </row>
    <row r="156" spans="1:9" x14ac:dyDescent="0.25">
      <c r="A156" s="1">
        <f t="shared" si="13"/>
        <v>93</v>
      </c>
      <c r="B156" s="4">
        <f t="shared" si="14"/>
        <v>147</v>
      </c>
      <c r="C156" s="6">
        <f t="shared" ca="1" si="15"/>
        <v>47907</v>
      </c>
      <c r="D156" s="2">
        <f t="shared" si="11"/>
        <v>2.1499999999999998E-2</v>
      </c>
      <c r="E156" s="3">
        <f t="shared" si="12"/>
        <v>-615.62148185764033</v>
      </c>
      <c r="F156" s="3">
        <f>+PPMT(D156/$E$2,1,A156+1,$D$3+SUM($F$10:F155),$E$3)</f>
        <v>-520.27958148421737</v>
      </c>
      <c r="G156" s="3">
        <f>+IPMT(D156/$E$2,1,A156+1,$D$3+SUM($F$9:F155),0)</f>
        <v>-95.341900373422959</v>
      </c>
    </row>
    <row r="157" spans="1:9" x14ac:dyDescent="0.25">
      <c r="A157" s="1">
        <f t="shared" si="13"/>
        <v>92</v>
      </c>
      <c r="B157" s="4">
        <f t="shared" si="14"/>
        <v>148</v>
      </c>
      <c r="C157" s="6">
        <f t="shared" ca="1" si="15"/>
        <v>47938</v>
      </c>
      <c r="D157" s="2">
        <f t="shared" si="11"/>
        <v>2.1499999999999998E-2</v>
      </c>
      <c r="E157" s="3">
        <f t="shared" si="12"/>
        <v>-615.62148185764045</v>
      </c>
      <c r="F157" s="3">
        <f>+PPMT(D157/$E$2,1,A157+1,$D$3+SUM($F$10:F156),$E$3)</f>
        <v>-521.21174906771</v>
      </c>
      <c r="G157" s="3">
        <f>+IPMT(D157/$E$2,1,A157+1,$D$3+SUM($F$9:F156),0)</f>
        <v>-94.409732789930402</v>
      </c>
    </row>
    <row r="158" spans="1:9" x14ac:dyDescent="0.25">
      <c r="A158" s="1">
        <f t="shared" si="13"/>
        <v>91</v>
      </c>
      <c r="B158" s="4">
        <f t="shared" si="14"/>
        <v>149</v>
      </c>
      <c r="C158" s="6">
        <f t="shared" ca="1" si="15"/>
        <v>47968</v>
      </c>
      <c r="D158" s="2">
        <f t="shared" si="11"/>
        <v>2.1499999999999998E-2</v>
      </c>
      <c r="E158" s="3">
        <f t="shared" si="12"/>
        <v>-615.62148185764033</v>
      </c>
      <c r="F158" s="3">
        <f>+PPMT(D158/$E$2,1,A158+1,$D$3+SUM($F$10:F157),$E$3)</f>
        <v>-522.14558678478954</v>
      </c>
      <c r="G158" s="3">
        <f>+IPMT(D158/$E$2,1,A158+1,$D$3+SUM($F$9:F157),0)</f>
        <v>-93.475895072850761</v>
      </c>
    </row>
    <row r="159" spans="1:9" x14ac:dyDescent="0.25">
      <c r="A159" s="1">
        <f t="shared" si="13"/>
        <v>90</v>
      </c>
      <c r="B159" s="4">
        <f t="shared" si="14"/>
        <v>150</v>
      </c>
      <c r="C159" s="6">
        <f t="shared" ca="1" si="15"/>
        <v>47999</v>
      </c>
      <c r="D159" s="2">
        <f t="shared" si="11"/>
        <v>2.1499999999999998E-2</v>
      </c>
      <c r="E159" s="3">
        <f t="shared" si="12"/>
        <v>-615.62148185764045</v>
      </c>
      <c r="F159" s="3">
        <f>+PPMT(D159/$E$2,1,A159+1,$D$3+SUM($F$10:F158),$E$3)</f>
        <v>-523.08109762777906</v>
      </c>
      <c r="G159" s="3">
        <f>+IPMT(D159/$E$2,1,A159+1,$D$3+SUM($F$9:F158),0)</f>
        <v>-92.54038422986136</v>
      </c>
      <c r="I159" s="3"/>
    </row>
    <row r="160" spans="1:9" x14ac:dyDescent="0.25">
      <c r="A160" s="1">
        <f t="shared" si="13"/>
        <v>89</v>
      </c>
      <c r="B160" s="4">
        <f t="shared" si="14"/>
        <v>151</v>
      </c>
      <c r="C160" s="6">
        <f t="shared" ca="1" si="15"/>
        <v>48029</v>
      </c>
      <c r="D160" s="2">
        <f t="shared" si="11"/>
        <v>2.1499999999999998E-2</v>
      </c>
      <c r="E160" s="3">
        <f t="shared" si="12"/>
        <v>-615.62148185764045</v>
      </c>
      <c r="F160" s="3">
        <f>+PPMT(D160/$E$2,1,A160+1,$D$3+SUM($F$10:F159),$E$3)</f>
        <v>-524.01828459436217</v>
      </c>
      <c r="G160" s="3">
        <f>+IPMT(D160/$E$2,1,A160+1,$D$3+SUM($F$9:F159),0)</f>
        <v>-91.603197263278247</v>
      </c>
    </row>
    <row r="161" spans="1:7" x14ac:dyDescent="0.25">
      <c r="A161" s="1">
        <f t="shared" si="13"/>
        <v>88</v>
      </c>
      <c r="B161" s="4">
        <f t="shared" si="14"/>
        <v>152</v>
      </c>
      <c r="C161" s="6">
        <f t="shared" ca="1" si="15"/>
        <v>48060</v>
      </c>
      <c r="D161" s="2">
        <f t="shared" si="11"/>
        <v>2.1499999999999998E-2</v>
      </c>
      <c r="E161" s="3">
        <f t="shared" si="12"/>
        <v>-615.62148185764045</v>
      </c>
      <c r="F161" s="3">
        <f>+PPMT(D161/$E$2,1,A161+1,$D$3+SUM($F$10:F160),$E$3)</f>
        <v>-524.95715068759375</v>
      </c>
      <c r="G161" s="3">
        <f>+IPMT(D161/$E$2,1,A161+1,$D$3+SUM($F$9:F160),0)</f>
        <v>-90.664331170046665</v>
      </c>
    </row>
    <row r="162" spans="1:7" x14ac:dyDescent="0.25">
      <c r="A162" s="1">
        <f t="shared" si="13"/>
        <v>87</v>
      </c>
      <c r="B162" s="4">
        <f t="shared" si="14"/>
        <v>153</v>
      </c>
      <c r="C162" s="6">
        <f t="shared" ca="1" si="15"/>
        <v>48091</v>
      </c>
      <c r="D162" s="2">
        <f t="shared" si="11"/>
        <v>2.1499999999999998E-2</v>
      </c>
      <c r="E162" s="3">
        <f t="shared" si="12"/>
        <v>-615.62148185764033</v>
      </c>
      <c r="F162" s="3">
        <f>+PPMT(D162/$E$2,1,A162+1,$D$3+SUM($F$10:F161),$E$3)</f>
        <v>-525.8976989159089</v>
      </c>
      <c r="G162" s="3">
        <f>+IPMT(D162/$E$2,1,A162+1,$D$3+SUM($F$9:F161),0)</f>
        <v>-89.7237829417314</v>
      </c>
    </row>
    <row r="163" spans="1:7" x14ac:dyDescent="0.25">
      <c r="A163" s="1">
        <f t="shared" si="13"/>
        <v>86</v>
      </c>
      <c r="B163" s="4">
        <f t="shared" si="14"/>
        <v>154</v>
      </c>
      <c r="C163" s="6">
        <f t="shared" ca="1" si="15"/>
        <v>48121</v>
      </c>
      <c r="D163" s="2">
        <f t="shared" si="11"/>
        <v>2.1499999999999998E-2</v>
      </c>
      <c r="E163" s="3">
        <f t="shared" si="12"/>
        <v>-615.62148185764033</v>
      </c>
      <c r="F163" s="3">
        <f>+PPMT(D163/$E$2,1,A163+1,$D$3+SUM($F$10:F162),$E$3)</f>
        <v>-526.8399322931333</v>
      </c>
      <c r="G163" s="3">
        <f>+IPMT(D163/$E$2,1,A163+1,$D$3+SUM($F$9:F162),0)</f>
        <v>-88.78154956450706</v>
      </c>
    </row>
    <row r="164" spans="1:7" x14ac:dyDescent="0.25">
      <c r="A164" s="1">
        <f t="shared" si="13"/>
        <v>85</v>
      </c>
      <c r="B164" s="4">
        <f t="shared" si="14"/>
        <v>155</v>
      </c>
      <c r="C164" s="6">
        <f t="shared" ca="1" si="15"/>
        <v>48152</v>
      </c>
      <c r="D164" s="2">
        <f t="shared" si="11"/>
        <v>2.1499999999999998E-2</v>
      </c>
      <c r="E164" s="3">
        <f t="shared" si="12"/>
        <v>-615.62148185764022</v>
      </c>
      <c r="F164" s="3">
        <f>+PPMT(D164/$E$2,1,A164+1,$D$3+SUM($F$10:F163),$E$3)</f>
        <v>-527.78385383849172</v>
      </c>
      <c r="G164" s="3">
        <f>+IPMT(D164/$E$2,1,A164+1,$D$3+SUM($F$9:F163),0)</f>
        <v>-87.837628019148525</v>
      </c>
    </row>
    <row r="165" spans="1:7" x14ac:dyDescent="0.25">
      <c r="A165" s="1">
        <f t="shared" si="13"/>
        <v>84</v>
      </c>
      <c r="B165" s="4">
        <f t="shared" si="14"/>
        <v>156</v>
      </c>
      <c r="C165" s="6">
        <f t="shared" ca="1" si="15"/>
        <v>48182</v>
      </c>
      <c r="D165" s="2">
        <f t="shared" si="11"/>
        <v>2.1499999999999998E-2</v>
      </c>
      <c r="E165" s="3">
        <f t="shared" si="12"/>
        <v>-615.62148185764033</v>
      </c>
      <c r="F165" s="3">
        <f>+PPMT(D165/$E$2,1,A165+1,$D$3+SUM($F$10:F164),$E$3)</f>
        <v>-528.72946657661907</v>
      </c>
      <c r="G165" s="3">
        <f>+IPMT(D165/$E$2,1,A165+1,$D$3+SUM($F$9:F164),0)</f>
        <v>-86.892015281021216</v>
      </c>
    </row>
    <row r="166" spans="1:7" x14ac:dyDescent="0.25">
      <c r="A166" s="1">
        <f t="shared" si="13"/>
        <v>83</v>
      </c>
      <c r="B166" s="4">
        <f t="shared" si="14"/>
        <v>157</v>
      </c>
      <c r="C166" s="6">
        <f t="shared" ca="1" si="15"/>
        <v>48213</v>
      </c>
      <c r="D166" s="2">
        <f t="shared" si="11"/>
        <v>2.1499999999999998E-2</v>
      </c>
      <c r="E166" s="3">
        <f t="shared" si="12"/>
        <v>-615.62148185764011</v>
      </c>
      <c r="F166" s="3">
        <f>+PPMT(D166/$E$2,1,A166+1,$D$3+SUM($F$10:F165),$E$3)</f>
        <v>-529.67677353756869</v>
      </c>
      <c r="G166" s="3">
        <f>+IPMT(D166/$E$2,1,A166+1,$D$3+SUM($F$9:F165),0)</f>
        <v>-85.944708320071427</v>
      </c>
    </row>
    <row r="167" spans="1:7" x14ac:dyDescent="0.25">
      <c r="A167" s="1">
        <f t="shared" si="13"/>
        <v>82</v>
      </c>
      <c r="B167" s="4">
        <f t="shared" si="14"/>
        <v>158</v>
      </c>
      <c r="C167" s="6">
        <f t="shared" ca="1" si="15"/>
        <v>48244</v>
      </c>
      <c r="D167" s="2">
        <f t="shared" si="11"/>
        <v>2.1499999999999998E-2</v>
      </c>
      <c r="E167" s="3">
        <f t="shared" si="12"/>
        <v>-615.62148185764022</v>
      </c>
      <c r="F167" s="3">
        <f>+PPMT(D167/$E$2,1,A167+1,$D$3+SUM($F$10:F166),$E$3)</f>
        <v>-530.6257777568236</v>
      </c>
      <c r="G167" s="3">
        <f>+IPMT(D167/$E$2,1,A167+1,$D$3+SUM($F$9:F166),0)</f>
        <v>-84.995704100816624</v>
      </c>
    </row>
    <row r="168" spans="1:7" x14ac:dyDescent="0.25">
      <c r="A168" s="1">
        <f t="shared" si="13"/>
        <v>81</v>
      </c>
      <c r="B168" s="4">
        <f t="shared" si="14"/>
        <v>159</v>
      </c>
      <c r="C168" s="6">
        <f t="shared" ca="1" si="15"/>
        <v>48273</v>
      </c>
      <c r="D168" s="2">
        <f t="shared" si="11"/>
        <v>2.1499999999999998E-2</v>
      </c>
      <c r="E168" s="3">
        <f t="shared" si="12"/>
        <v>-615.62148185764022</v>
      </c>
      <c r="F168" s="3">
        <f>+PPMT(D168/$E$2,1,A168+1,$D$3+SUM($F$10:F167),$E$3)</f>
        <v>-531.57648227530456</v>
      </c>
      <c r="G168" s="3">
        <f>+IPMT(D168/$E$2,1,A168+1,$D$3+SUM($F$9:F167),0)</f>
        <v>-84.044999582335649</v>
      </c>
    </row>
    <row r="169" spans="1:7" x14ac:dyDescent="0.25">
      <c r="A169" s="1">
        <f t="shared" si="13"/>
        <v>80</v>
      </c>
      <c r="B169" s="4">
        <f t="shared" si="14"/>
        <v>160</v>
      </c>
      <c r="C169" s="6">
        <f t="shared" ca="1" si="15"/>
        <v>48304</v>
      </c>
      <c r="D169" s="2">
        <f t="shared" si="11"/>
        <v>2.1499999999999998E-2</v>
      </c>
      <c r="E169" s="3">
        <f t="shared" si="12"/>
        <v>-615.62148185764022</v>
      </c>
      <c r="F169" s="3">
        <f>+PPMT(D169/$E$2,1,A169+1,$D$3+SUM($F$10:F168),$E$3)</f>
        <v>-532.52889013938113</v>
      </c>
      <c r="G169" s="3">
        <f>+IPMT(D169/$E$2,1,A169+1,$D$3+SUM($F$9:F168),0)</f>
        <v>-83.092591718259058</v>
      </c>
    </row>
    <row r="170" spans="1:7" x14ac:dyDescent="0.25">
      <c r="A170" s="1">
        <f t="shared" si="13"/>
        <v>79</v>
      </c>
      <c r="B170" s="4">
        <f t="shared" si="14"/>
        <v>161</v>
      </c>
      <c r="C170" s="6">
        <f t="shared" ca="1" si="15"/>
        <v>48334</v>
      </c>
      <c r="D170" s="2">
        <f t="shared" si="11"/>
        <v>2.1499999999999998E-2</v>
      </c>
      <c r="E170" s="3">
        <f t="shared" si="12"/>
        <v>-615.62148185764011</v>
      </c>
      <c r="F170" s="3">
        <f>+PPMT(D170/$E$2,1,A170+1,$D$3+SUM($F$10:F169),$E$3)</f>
        <v>-533.48300440088076</v>
      </c>
      <c r="G170" s="3">
        <f>+IPMT(D170/$E$2,1,A170+1,$D$3+SUM($F$9:F169),0)</f>
        <v>-82.138477456759333</v>
      </c>
    </row>
    <row r="171" spans="1:7" x14ac:dyDescent="0.25">
      <c r="A171" s="1">
        <f t="shared" si="13"/>
        <v>78</v>
      </c>
      <c r="B171" s="4">
        <f t="shared" si="14"/>
        <v>162</v>
      </c>
      <c r="C171" s="6">
        <f t="shared" ca="1" si="15"/>
        <v>48365</v>
      </c>
      <c r="D171" s="2">
        <f t="shared" si="11"/>
        <v>2.1499999999999998E-2</v>
      </c>
      <c r="E171" s="3">
        <f t="shared" si="12"/>
        <v>-615.62148185764011</v>
      </c>
      <c r="F171" s="3">
        <f>+PPMT(D171/$E$2,1,A171+1,$D$3+SUM($F$10:F170),$E$3)</f>
        <v>-534.43882811709898</v>
      </c>
      <c r="G171" s="3">
        <f>+IPMT(D171/$E$2,1,A171+1,$D$3+SUM($F$9:F170),0)</f>
        <v>-81.182653740541085</v>
      </c>
    </row>
    <row r="172" spans="1:7" x14ac:dyDescent="0.25">
      <c r="A172" s="1">
        <f t="shared" si="13"/>
        <v>77</v>
      </c>
      <c r="B172" s="4">
        <f t="shared" si="14"/>
        <v>163</v>
      </c>
      <c r="C172" s="6">
        <f t="shared" ca="1" si="15"/>
        <v>48395</v>
      </c>
      <c r="D172" s="2">
        <f t="shared" si="11"/>
        <v>2.1499999999999998E-2</v>
      </c>
      <c r="E172" s="3">
        <f t="shared" si="12"/>
        <v>-615.62148185764022</v>
      </c>
      <c r="F172" s="3">
        <f>+PPMT(D172/$E$2,1,A172+1,$D$3+SUM($F$10:F171),$E$3)</f>
        <v>-535.39636435080888</v>
      </c>
      <c r="G172" s="3">
        <f>+IPMT(D172/$E$2,1,A172+1,$D$3+SUM($F$9:F171),0)</f>
        <v>-80.225117506831282</v>
      </c>
    </row>
    <row r="173" spans="1:7" x14ac:dyDescent="0.25">
      <c r="A173" s="1">
        <f t="shared" si="13"/>
        <v>76</v>
      </c>
      <c r="B173" s="4">
        <f t="shared" si="14"/>
        <v>164</v>
      </c>
      <c r="C173" s="6">
        <f t="shared" ca="1" si="15"/>
        <v>48426</v>
      </c>
      <c r="D173" s="2">
        <f t="shared" si="11"/>
        <v>2.1499999999999998E-2</v>
      </c>
      <c r="E173" s="3">
        <f t="shared" si="12"/>
        <v>-615.62148185764022</v>
      </c>
      <c r="F173" s="3">
        <f>+PPMT(D173/$E$2,1,A173+1,$D$3+SUM($F$10:F172),$E$3)</f>
        <v>-536.35561617027076</v>
      </c>
      <c r="G173" s="3">
        <f>+IPMT(D173/$E$2,1,A173+1,$D$3+SUM($F$9:F172),0)</f>
        <v>-79.265865687369413</v>
      </c>
    </row>
    <row r="174" spans="1:7" x14ac:dyDescent="0.25">
      <c r="A174" s="1">
        <f t="shared" si="13"/>
        <v>75</v>
      </c>
      <c r="B174" s="4">
        <f t="shared" si="14"/>
        <v>165</v>
      </c>
      <c r="C174" s="6">
        <f t="shared" ca="1" si="15"/>
        <v>48457</v>
      </c>
      <c r="D174" s="2">
        <f t="shared" si="11"/>
        <v>2.1499999999999998E-2</v>
      </c>
      <c r="E174" s="3">
        <f t="shared" si="12"/>
        <v>-615.62148185764022</v>
      </c>
      <c r="F174" s="3">
        <f>+PPMT(D174/$E$2,1,A174+1,$D$3+SUM($F$10:F173),$E$3)</f>
        <v>-537.31658664924248</v>
      </c>
      <c r="G174" s="3">
        <f>+IPMT(D174/$E$2,1,A174+1,$D$3+SUM($F$9:F173),0)</f>
        <v>-78.304895208397681</v>
      </c>
    </row>
    <row r="175" spans="1:7" x14ac:dyDescent="0.25">
      <c r="A175" s="1">
        <f t="shared" si="13"/>
        <v>74</v>
      </c>
      <c r="B175" s="4">
        <f t="shared" si="14"/>
        <v>166</v>
      </c>
      <c r="C175" s="6">
        <f t="shared" ca="1" si="15"/>
        <v>48487</v>
      </c>
      <c r="D175" s="2">
        <f t="shared" si="11"/>
        <v>2.1499999999999998E-2</v>
      </c>
      <c r="E175" s="3">
        <f t="shared" si="12"/>
        <v>-615.62148185763999</v>
      </c>
      <c r="F175" s="3">
        <f>+PPMT(D175/$E$2,1,A175+1,$D$3+SUM($F$10:F174),$E$3)</f>
        <v>-538.27927886698888</v>
      </c>
      <c r="G175" s="3">
        <f>+IPMT(D175/$E$2,1,A175+1,$D$3+SUM($F$9:F174),0)</f>
        <v>-77.342202990651117</v>
      </c>
    </row>
    <row r="176" spans="1:7" x14ac:dyDescent="0.25">
      <c r="A176" s="1">
        <f t="shared" si="13"/>
        <v>73</v>
      </c>
      <c r="B176" s="4">
        <f t="shared" si="14"/>
        <v>167</v>
      </c>
      <c r="C176" s="6">
        <f t="shared" ca="1" si="15"/>
        <v>48518</v>
      </c>
      <c r="D176" s="2">
        <f t="shared" si="11"/>
        <v>2.1499999999999998E-2</v>
      </c>
      <c r="E176" s="3">
        <f t="shared" si="12"/>
        <v>-615.62148185763999</v>
      </c>
      <c r="F176" s="3">
        <f>+PPMT(D176/$E$2,1,A176+1,$D$3+SUM($F$10:F175),$E$3)</f>
        <v>-539.24369590829224</v>
      </c>
      <c r="G176" s="3">
        <f>+IPMT(D176/$E$2,1,A176+1,$D$3+SUM($F$9:F175),0)</f>
        <v>-76.377785949347754</v>
      </c>
    </row>
    <row r="177" spans="1:7" x14ac:dyDescent="0.25">
      <c r="A177" s="1">
        <f t="shared" si="13"/>
        <v>72</v>
      </c>
      <c r="B177" s="4">
        <f t="shared" si="14"/>
        <v>168</v>
      </c>
      <c r="C177" s="6">
        <f t="shared" ca="1" si="15"/>
        <v>48548</v>
      </c>
      <c r="D177" s="2">
        <f t="shared" si="11"/>
        <v>2.1499999999999998E-2</v>
      </c>
      <c r="E177" s="3">
        <f t="shared" si="12"/>
        <v>-615.62148185763976</v>
      </c>
      <c r="F177" s="3">
        <f>+PPMT(D177/$E$2,1,A177+1,$D$3+SUM($F$10:F176),$E$3)</f>
        <v>-540.20984086346107</v>
      </c>
      <c r="G177" s="3">
        <f>+IPMT(D177/$E$2,1,A177+1,$D$3+SUM($F$9:F176),0)</f>
        <v>-75.411640994178725</v>
      </c>
    </row>
    <row r="178" spans="1:7" x14ac:dyDescent="0.25">
      <c r="A178" s="1">
        <f t="shared" si="13"/>
        <v>71</v>
      </c>
      <c r="B178" s="4">
        <f t="shared" si="14"/>
        <v>169</v>
      </c>
      <c r="C178" s="6">
        <f t="shared" ca="1" si="15"/>
        <v>48579</v>
      </c>
      <c r="D178" s="2">
        <f t="shared" si="11"/>
        <v>2.1499999999999998E-2</v>
      </c>
      <c r="E178" s="3">
        <f t="shared" si="12"/>
        <v>-615.62148185763988</v>
      </c>
      <c r="F178" s="3">
        <f>+PPMT(D178/$E$2,1,A178+1,$D$3+SUM($F$10:F177),$E$3)</f>
        <v>-541.17771682834154</v>
      </c>
      <c r="G178" s="3">
        <f>+IPMT(D178/$E$2,1,A178+1,$D$3+SUM($F$9:F177),0)</f>
        <v>-74.443765029298348</v>
      </c>
    </row>
    <row r="179" spans="1:7" x14ac:dyDescent="0.25">
      <c r="A179" s="1">
        <f t="shared" si="13"/>
        <v>70</v>
      </c>
      <c r="B179" s="4">
        <f t="shared" si="14"/>
        <v>170</v>
      </c>
      <c r="C179" s="6">
        <f t="shared" ca="1" si="15"/>
        <v>48610</v>
      </c>
      <c r="D179" s="2">
        <f t="shared" si="11"/>
        <v>2.1499999999999998E-2</v>
      </c>
      <c r="E179" s="3">
        <f t="shared" si="12"/>
        <v>-615.62148185763988</v>
      </c>
      <c r="F179" s="3">
        <f>+PPMT(D179/$E$2,1,A179+1,$D$3+SUM($F$10:F178),$E$3)</f>
        <v>-542.14732690432561</v>
      </c>
      <c r="G179" s="3">
        <f>+IPMT(D179/$E$2,1,A179+1,$D$3+SUM($F$9:F178),0)</f>
        <v>-73.47415495331424</v>
      </c>
    </row>
    <row r="180" spans="1:7" x14ac:dyDescent="0.25">
      <c r="A180" s="1">
        <f t="shared" si="13"/>
        <v>69</v>
      </c>
      <c r="B180" s="4">
        <f t="shared" si="14"/>
        <v>171</v>
      </c>
      <c r="C180" s="6">
        <f t="shared" ca="1" si="15"/>
        <v>48638</v>
      </c>
      <c r="D180" s="2">
        <f t="shared" si="11"/>
        <v>2.1499999999999998E-2</v>
      </c>
      <c r="E180" s="3">
        <f t="shared" si="12"/>
        <v>-615.62148185763988</v>
      </c>
      <c r="F180" s="3">
        <f>+PPMT(D180/$E$2,1,A180+1,$D$3+SUM($F$10:F179),$E$3)</f>
        <v>-543.11867419836256</v>
      </c>
      <c r="G180" s="3">
        <f>+IPMT(D180/$E$2,1,A180+1,$D$3+SUM($F$9:F179),0)</f>
        <v>-72.502807659277323</v>
      </c>
    </row>
    <row r="181" spans="1:7" x14ac:dyDescent="0.25">
      <c r="A181" s="1">
        <f t="shared" si="13"/>
        <v>68</v>
      </c>
      <c r="B181" s="4">
        <f t="shared" si="14"/>
        <v>172</v>
      </c>
      <c r="C181" s="6">
        <f t="shared" ca="1" si="15"/>
        <v>48669</v>
      </c>
      <c r="D181" s="2">
        <f t="shared" si="11"/>
        <v>2.1499999999999998E-2</v>
      </c>
      <c r="E181" s="3">
        <f t="shared" si="12"/>
        <v>-615.62148185763988</v>
      </c>
      <c r="F181" s="3">
        <f>+PPMT(D181/$E$2,1,A181+1,$D$3+SUM($F$10:F180),$E$3)</f>
        <v>-544.09176182296801</v>
      </c>
      <c r="G181" s="3">
        <f>+IPMT(D181/$E$2,1,A181+1,$D$3+SUM($F$9:F180),0)</f>
        <v>-71.529720034671911</v>
      </c>
    </row>
    <row r="182" spans="1:7" x14ac:dyDescent="0.25">
      <c r="A182" s="1">
        <f t="shared" si="13"/>
        <v>67</v>
      </c>
      <c r="B182" s="4">
        <f t="shared" si="14"/>
        <v>173</v>
      </c>
      <c r="C182" s="6">
        <f t="shared" ca="1" si="15"/>
        <v>48699</v>
      </c>
      <c r="D182" s="2">
        <f t="shared" si="11"/>
        <v>2.1499999999999998E-2</v>
      </c>
      <c r="E182" s="3">
        <f t="shared" si="12"/>
        <v>-615.62148185763988</v>
      </c>
      <c r="F182" s="3">
        <f>+PPMT(D182/$E$2,1,A182+1,$D$3+SUM($F$10:F181),$E$3)</f>
        <v>-545.06659289623417</v>
      </c>
      <c r="G182" s="3">
        <f>+IPMT(D182/$E$2,1,A182+1,$D$3+SUM($F$9:F181),0)</f>
        <v>-70.554888961405752</v>
      </c>
    </row>
    <row r="183" spans="1:7" x14ac:dyDescent="0.25">
      <c r="A183" s="1">
        <f t="shared" si="13"/>
        <v>66</v>
      </c>
      <c r="B183" s="4">
        <f t="shared" si="14"/>
        <v>174</v>
      </c>
      <c r="C183" s="6">
        <f t="shared" ca="1" si="15"/>
        <v>48730</v>
      </c>
      <c r="D183" s="2">
        <f t="shared" si="11"/>
        <v>2.1499999999999998E-2</v>
      </c>
      <c r="E183" s="3">
        <f t="shared" si="12"/>
        <v>-615.62148185763976</v>
      </c>
      <c r="F183" s="3">
        <f>+PPMT(D183/$E$2,1,A183+1,$D$3+SUM($F$10:F182),$E$3)</f>
        <v>-546.0431705418398</v>
      </c>
      <c r="G183" s="3">
        <f>+IPMT(D183/$E$2,1,A183+1,$D$3+SUM($F$9:F182),0)</f>
        <v>-69.578311315799994</v>
      </c>
    </row>
    <row r="184" spans="1:7" x14ac:dyDescent="0.25">
      <c r="A184" s="1">
        <f t="shared" si="13"/>
        <v>65</v>
      </c>
      <c r="B184" s="4">
        <f t="shared" si="14"/>
        <v>175</v>
      </c>
      <c r="C184" s="6">
        <f t="shared" ca="1" si="15"/>
        <v>48760</v>
      </c>
      <c r="D184" s="2">
        <f t="shared" si="11"/>
        <v>2.1499999999999998E-2</v>
      </c>
      <c r="E184" s="3">
        <f t="shared" si="12"/>
        <v>-615.62148185763965</v>
      </c>
      <c r="F184" s="3">
        <f>+PPMT(D184/$E$2,1,A184+1,$D$3+SUM($F$10:F183),$E$3)</f>
        <v>-547.02149788906047</v>
      </c>
      <c r="G184" s="3">
        <f>+IPMT(D184/$E$2,1,A184+1,$D$3+SUM($F$9:F183),0)</f>
        <v>-68.599983968579181</v>
      </c>
    </row>
    <row r="185" spans="1:7" x14ac:dyDescent="0.25">
      <c r="A185" s="1">
        <f t="shared" si="13"/>
        <v>64</v>
      </c>
      <c r="B185" s="4">
        <f t="shared" si="14"/>
        <v>176</v>
      </c>
      <c r="C185" s="6">
        <f t="shared" ca="1" si="15"/>
        <v>48791</v>
      </c>
      <c r="D185" s="2">
        <f t="shared" si="11"/>
        <v>2.1499999999999998E-2</v>
      </c>
      <c r="E185" s="3">
        <f t="shared" si="12"/>
        <v>-615.62148185763965</v>
      </c>
      <c r="F185" s="3">
        <f>+PPMT(D185/$E$2,1,A185+1,$D$3+SUM($F$10:F184),$E$3)</f>
        <v>-548.00157807277833</v>
      </c>
      <c r="G185" s="3">
        <f>+IPMT(D185/$E$2,1,A185+1,$D$3+SUM($F$9:F184),0)</f>
        <v>-67.619903784861293</v>
      </c>
    </row>
    <row r="186" spans="1:7" x14ac:dyDescent="0.25">
      <c r="A186" s="1">
        <f t="shared" si="13"/>
        <v>63</v>
      </c>
      <c r="B186" s="4">
        <f t="shared" si="14"/>
        <v>177</v>
      </c>
      <c r="C186" s="6">
        <f t="shared" ca="1" si="15"/>
        <v>48822</v>
      </c>
      <c r="D186" s="2">
        <f t="shared" si="11"/>
        <v>2.1499999999999998E-2</v>
      </c>
      <c r="E186" s="3">
        <f t="shared" si="12"/>
        <v>-615.62148185763954</v>
      </c>
      <c r="F186" s="3">
        <f>+PPMT(D186/$E$2,1,A186+1,$D$3+SUM($F$10:F185),$E$3)</f>
        <v>-548.983414233492</v>
      </c>
      <c r="G186" s="3">
        <f>+IPMT(D186/$E$2,1,A186+1,$D$3+SUM($F$9:F185),0)</f>
        <v>-66.638067624147553</v>
      </c>
    </row>
    <row r="187" spans="1:7" x14ac:dyDescent="0.25">
      <c r="A187" s="1">
        <f t="shared" si="13"/>
        <v>62</v>
      </c>
      <c r="B187" s="4">
        <f t="shared" si="14"/>
        <v>178</v>
      </c>
      <c r="C187" s="6">
        <f t="shared" ca="1" si="15"/>
        <v>48852</v>
      </c>
      <c r="D187" s="2">
        <f t="shared" si="11"/>
        <v>2.1499999999999998E-2</v>
      </c>
      <c r="E187" s="3">
        <f t="shared" si="12"/>
        <v>-615.62148185763954</v>
      </c>
      <c r="F187" s="3">
        <f>+PPMT(D187/$E$2,1,A187+1,$D$3+SUM($F$10:F186),$E$3)</f>
        <v>-549.96700951732703</v>
      </c>
      <c r="G187" s="3">
        <f>+IPMT(D187/$E$2,1,A187+1,$D$3+SUM($F$9:F186),0)</f>
        <v>-65.654472340312552</v>
      </c>
    </row>
    <row r="188" spans="1:7" x14ac:dyDescent="0.25">
      <c r="A188" s="1">
        <f t="shared" si="13"/>
        <v>61</v>
      </c>
      <c r="B188" s="4">
        <f t="shared" si="14"/>
        <v>179</v>
      </c>
      <c r="C188" s="6">
        <f t="shared" ca="1" si="15"/>
        <v>48883</v>
      </c>
      <c r="D188" s="2">
        <f t="shared" si="11"/>
        <v>2.1499999999999998E-2</v>
      </c>
      <c r="E188" s="3">
        <f t="shared" si="12"/>
        <v>-615.62148185763965</v>
      </c>
      <c r="F188" s="3">
        <f>+PPMT(D188/$E$2,1,A188+1,$D$3+SUM($F$10:F187),$E$3)</f>
        <v>-550.95236707604568</v>
      </c>
      <c r="G188" s="3">
        <f>+IPMT(D188/$E$2,1,A188+1,$D$3+SUM($F$9:F187),0)</f>
        <v>-64.669114781594018</v>
      </c>
    </row>
    <row r="189" spans="1:7" x14ac:dyDescent="0.25">
      <c r="A189" s="1">
        <f t="shared" si="13"/>
        <v>60</v>
      </c>
      <c r="B189" s="4">
        <f t="shared" si="14"/>
        <v>180</v>
      </c>
      <c r="C189" s="6">
        <f t="shared" ca="1" si="15"/>
        <v>48913</v>
      </c>
      <c r="D189" s="2">
        <f t="shared" si="11"/>
        <v>2.1499999999999998E-2</v>
      </c>
      <c r="E189" s="3">
        <f t="shared" si="12"/>
        <v>-615.62148185763988</v>
      </c>
      <c r="F189" s="3">
        <f>+PPMT(D189/$E$2,1,A189+1,$D$3+SUM($F$10:F188),$E$3)</f>
        <v>-551.93949006705714</v>
      </c>
      <c r="G189" s="3">
        <f>+IPMT(D189/$E$2,1,A189+1,$D$3+SUM($F$9:F188),0)</f>
        <v>-63.681991790582785</v>
      </c>
    </row>
    <row r="190" spans="1:7" x14ac:dyDescent="0.25">
      <c r="A190" s="1">
        <f t="shared" si="13"/>
        <v>59</v>
      </c>
      <c r="B190" s="4">
        <f t="shared" si="14"/>
        <v>181</v>
      </c>
      <c r="C190" s="6">
        <f t="shared" ca="1" si="15"/>
        <v>48944</v>
      </c>
      <c r="D190" s="2">
        <f t="shared" si="11"/>
        <v>2.1499999999999998E-2</v>
      </c>
      <c r="E190" s="3">
        <f t="shared" si="12"/>
        <v>-615.62148185763976</v>
      </c>
      <c r="F190" s="3">
        <f>+PPMT(D190/$E$2,1,A190+1,$D$3+SUM($F$10:F189),$E$3)</f>
        <v>-552.9283816534271</v>
      </c>
      <c r="G190" s="3">
        <f>+IPMT(D190/$E$2,1,A190+1,$D$3+SUM($F$9:F189),0)</f>
        <v>-62.693100204212641</v>
      </c>
    </row>
    <row r="191" spans="1:7" x14ac:dyDescent="0.25">
      <c r="A191" s="1">
        <f t="shared" si="13"/>
        <v>58</v>
      </c>
      <c r="B191" s="4">
        <f t="shared" si="14"/>
        <v>182</v>
      </c>
      <c r="C191" s="6">
        <f t="shared" ca="1" si="15"/>
        <v>48975</v>
      </c>
      <c r="D191" s="2">
        <f t="shared" si="11"/>
        <v>2.1499999999999998E-2</v>
      </c>
      <c r="E191" s="3">
        <f t="shared" si="12"/>
        <v>-615.62148185763965</v>
      </c>
      <c r="F191" s="3">
        <f>+PPMT(D191/$E$2,1,A191+1,$D$3+SUM($F$10:F190),$E$3)</f>
        <v>-553.91904500388944</v>
      </c>
      <c r="G191" s="3">
        <f>+IPMT(D191/$E$2,1,A191+1,$D$3+SUM($F$9:F190),0)</f>
        <v>-61.702436853750243</v>
      </c>
    </row>
    <row r="192" spans="1:7" x14ac:dyDescent="0.25">
      <c r="A192" s="1">
        <f t="shared" si="13"/>
        <v>57</v>
      </c>
      <c r="B192" s="4">
        <f t="shared" si="14"/>
        <v>183</v>
      </c>
      <c r="C192" s="6">
        <f t="shared" ca="1" si="15"/>
        <v>49003</v>
      </c>
      <c r="D192" s="2">
        <f t="shared" si="11"/>
        <v>2.1499999999999998E-2</v>
      </c>
      <c r="E192" s="3">
        <f t="shared" si="12"/>
        <v>-615.62148185763976</v>
      </c>
      <c r="F192" s="3">
        <f>+PPMT(D192/$E$2,1,A192+1,$D$3+SUM($F$10:F191),$E$3)</f>
        <v>-554.91148329285477</v>
      </c>
      <c r="G192" s="3">
        <f>+IPMT(D192/$E$2,1,A192+1,$D$3+SUM($F$9:F191),0)</f>
        <v>-60.709998564784946</v>
      </c>
    </row>
    <row r="193" spans="1:7" x14ac:dyDescent="0.25">
      <c r="A193" s="1">
        <f t="shared" si="13"/>
        <v>56</v>
      </c>
      <c r="B193" s="4">
        <f t="shared" si="14"/>
        <v>184</v>
      </c>
      <c r="C193" s="6">
        <f t="shared" ca="1" si="15"/>
        <v>49034</v>
      </c>
      <c r="D193" s="2">
        <f t="shared" si="11"/>
        <v>2.1499999999999998E-2</v>
      </c>
      <c r="E193" s="3">
        <f t="shared" si="12"/>
        <v>-615.62148185763965</v>
      </c>
      <c r="F193" s="3">
        <f>+PPMT(D193/$E$2,1,A193+1,$D$3+SUM($F$10:F192),$E$3)</f>
        <v>-555.90569970042111</v>
      </c>
      <c r="G193" s="3">
        <f>+IPMT(D193/$E$2,1,A193+1,$D$3+SUM($F$9:F192),0)</f>
        <v>-59.71578215721857</v>
      </c>
    </row>
    <row r="194" spans="1:7" x14ac:dyDescent="0.25">
      <c r="A194" s="1">
        <f t="shared" si="13"/>
        <v>55</v>
      </c>
      <c r="B194" s="4">
        <f t="shared" si="14"/>
        <v>185</v>
      </c>
      <c r="C194" s="6">
        <f t="shared" ca="1" si="15"/>
        <v>49064</v>
      </c>
      <c r="D194" s="2">
        <f t="shared" si="11"/>
        <v>2.1499999999999998E-2</v>
      </c>
      <c r="E194" s="3">
        <f t="shared" si="12"/>
        <v>-615.62148185763965</v>
      </c>
      <c r="F194" s="3">
        <f>+PPMT(D194/$E$2,1,A194+1,$D$3+SUM($F$10:F193),$E$3)</f>
        <v>-556.90169741238435</v>
      </c>
      <c r="G194" s="3">
        <f>+IPMT(D194/$E$2,1,A194+1,$D$3+SUM($F$9:F193),0)</f>
        <v>-58.719784445255314</v>
      </c>
    </row>
    <row r="195" spans="1:7" x14ac:dyDescent="0.25">
      <c r="A195" s="1">
        <f t="shared" si="13"/>
        <v>54</v>
      </c>
      <c r="B195" s="4">
        <f t="shared" si="14"/>
        <v>186</v>
      </c>
      <c r="C195" s="6">
        <f t="shared" ca="1" si="15"/>
        <v>49095</v>
      </c>
      <c r="D195" s="2">
        <f t="shared" si="11"/>
        <v>2.1499999999999998E-2</v>
      </c>
      <c r="E195" s="3">
        <f t="shared" si="12"/>
        <v>-615.62148185763988</v>
      </c>
      <c r="F195" s="3">
        <f>+PPMT(D195/$E$2,1,A195+1,$D$3+SUM($F$10:F194),$E$3)</f>
        <v>-557.89947962024837</v>
      </c>
      <c r="G195" s="3">
        <f>+IPMT(D195/$E$2,1,A195+1,$D$3+SUM($F$9:F194),0)</f>
        <v>-57.722002237391465</v>
      </c>
    </row>
    <row r="196" spans="1:7" x14ac:dyDescent="0.25">
      <c r="A196" s="1">
        <f t="shared" si="13"/>
        <v>53</v>
      </c>
      <c r="B196" s="4">
        <f t="shared" si="14"/>
        <v>187</v>
      </c>
      <c r="C196" s="6">
        <f t="shared" ca="1" si="15"/>
        <v>49125</v>
      </c>
      <c r="D196" s="2">
        <f t="shared" si="11"/>
        <v>2.1499999999999998E-2</v>
      </c>
      <c r="E196" s="3">
        <f t="shared" si="12"/>
        <v>-615.62148185763988</v>
      </c>
      <c r="F196" s="3">
        <f>+PPMT(D196/$E$2,1,A196+1,$D$3+SUM($F$10:F195),$E$3)</f>
        <v>-558.8990495212347</v>
      </c>
      <c r="G196" s="3">
        <f>+IPMT(D196/$E$2,1,A196+1,$D$3+SUM($F$9:F195),0)</f>
        <v>-56.722432336405198</v>
      </c>
    </row>
    <row r="197" spans="1:7" x14ac:dyDescent="0.25">
      <c r="A197" s="1">
        <f t="shared" si="13"/>
        <v>52</v>
      </c>
      <c r="B197" s="4">
        <f t="shared" si="14"/>
        <v>188</v>
      </c>
      <c r="C197" s="6">
        <f t="shared" ca="1" si="15"/>
        <v>49156</v>
      </c>
      <c r="D197" s="2">
        <f t="shared" si="11"/>
        <v>2.1499999999999998E-2</v>
      </c>
      <c r="E197" s="3">
        <f t="shared" si="12"/>
        <v>-615.62148185763976</v>
      </c>
      <c r="F197" s="3">
        <f>+PPMT(D197/$E$2,1,A197+1,$D$3+SUM($F$10:F196),$E$3)</f>
        <v>-559.90041031829344</v>
      </c>
      <c r="G197" s="3">
        <f>+IPMT(D197/$E$2,1,A197+1,$D$3+SUM($F$9:F196),0)</f>
        <v>-55.721071539346319</v>
      </c>
    </row>
    <row r="198" spans="1:7" x14ac:dyDescent="0.25">
      <c r="A198" s="1">
        <f t="shared" si="13"/>
        <v>51</v>
      </c>
      <c r="B198" s="4">
        <f t="shared" si="14"/>
        <v>189</v>
      </c>
      <c r="C198" s="6">
        <f t="shared" ca="1" si="15"/>
        <v>49187</v>
      </c>
      <c r="D198" s="2">
        <f t="shared" si="11"/>
        <v>2.1499999999999998E-2</v>
      </c>
      <c r="E198" s="3">
        <f t="shared" si="12"/>
        <v>-615.62148185763976</v>
      </c>
      <c r="F198" s="3">
        <f>+PPMT(D198/$E$2,1,A198+1,$D$3+SUM($F$10:F197),$E$3)</f>
        <v>-560.90356522011371</v>
      </c>
      <c r="G198" s="3">
        <f>+IPMT(D198/$E$2,1,A198+1,$D$3+SUM($F$9:F197),0)</f>
        <v>-54.717916637526038</v>
      </c>
    </row>
    <row r="199" spans="1:7" x14ac:dyDescent="0.25">
      <c r="A199" s="1">
        <f t="shared" si="13"/>
        <v>50</v>
      </c>
      <c r="B199" s="4">
        <f t="shared" si="14"/>
        <v>190</v>
      </c>
      <c r="C199" s="6">
        <f t="shared" ca="1" si="15"/>
        <v>49217</v>
      </c>
      <c r="D199" s="2">
        <f t="shared" si="11"/>
        <v>2.1499999999999998E-2</v>
      </c>
      <c r="E199" s="3">
        <f t="shared" si="12"/>
        <v>-615.62148185763976</v>
      </c>
      <c r="F199" s="3">
        <f>+PPMT(D199/$E$2,1,A199+1,$D$3+SUM($F$10:F198),$E$3)</f>
        <v>-561.90851744113309</v>
      </c>
      <c r="G199" s="3">
        <f>+IPMT(D199/$E$2,1,A199+1,$D$3+SUM($F$9:F198),0)</f>
        <v>-53.712964416506658</v>
      </c>
    </row>
    <row r="200" spans="1:7" x14ac:dyDescent="0.25">
      <c r="A200" s="1">
        <f t="shared" si="13"/>
        <v>49</v>
      </c>
      <c r="B200" s="4">
        <f t="shared" si="14"/>
        <v>191</v>
      </c>
      <c r="C200" s="6">
        <f t="shared" ca="1" si="15"/>
        <v>49248</v>
      </c>
      <c r="D200" s="2">
        <f t="shared" si="11"/>
        <v>2.1499999999999998E-2</v>
      </c>
      <c r="E200" s="3">
        <f t="shared" si="12"/>
        <v>-615.62148185763976</v>
      </c>
      <c r="F200" s="3">
        <f>+PPMT(D200/$E$2,1,A200+1,$D$3+SUM($F$10:F199),$E$3)</f>
        <v>-562.91527020154842</v>
      </c>
      <c r="G200" s="3">
        <f>+IPMT(D200/$E$2,1,A200+1,$D$3+SUM($F$9:F199),0)</f>
        <v>-52.706211656091298</v>
      </c>
    </row>
    <row r="201" spans="1:7" x14ac:dyDescent="0.25">
      <c r="A201" s="1">
        <f t="shared" si="13"/>
        <v>48</v>
      </c>
      <c r="B201" s="4">
        <f t="shared" si="14"/>
        <v>192</v>
      </c>
      <c r="C201" s="6">
        <f t="shared" ca="1" si="15"/>
        <v>49278</v>
      </c>
      <c r="D201" s="2">
        <f t="shared" si="11"/>
        <v>2.1499999999999998E-2</v>
      </c>
      <c r="E201" s="3">
        <f t="shared" si="12"/>
        <v>-615.62148185763999</v>
      </c>
      <c r="F201" s="3">
        <f>+PPMT(D201/$E$2,1,A201+1,$D$3+SUM($F$10:F200),$E$3)</f>
        <v>-563.9238267273264</v>
      </c>
      <c r="G201" s="3">
        <f>+IPMT(D201/$E$2,1,A201+1,$D$3+SUM($F$9:F200),0)</f>
        <v>-51.697655130313542</v>
      </c>
    </row>
    <row r="202" spans="1:7" x14ac:dyDescent="0.25">
      <c r="A202" s="1">
        <f t="shared" si="13"/>
        <v>47</v>
      </c>
      <c r="B202" s="4">
        <f t="shared" si="14"/>
        <v>193</v>
      </c>
      <c r="C202" s="6">
        <f t="shared" ca="1" si="15"/>
        <v>49309</v>
      </c>
      <c r="D202" s="2">
        <f t="shared" si="11"/>
        <v>2.1499999999999998E-2</v>
      </c>
      <c r="E202" s="3">
        <f t="shared" si="12"/>
        <v>-615.62148185763965</v>
      </c>
      <c r="F202" s="3">
        <f>+PPMT(D202/$E$2,1,A202+1,$D$3+SUM($F$10:F201),$E$3)</f>
        <v>-564.93419025021262</v>
      </c>
      <c r="G202" s="3">
        <f>+IPMT(D202/$E$2,1,A202+1,$D$3+SUM($F$9:F201),0)</f>
        <v>-50.687291607427071</v>
      </c>
    </row>
    <row r="203" spans="1:7" x14ac:dyDescent="0.25">
      <c r="A203" s="1">
        <f t="shared" si="13"/>
        <v>46</v>
      </c>
      <c r="B203" s="4">
        <f t="shared" si="14"/>
        <v>194</v>
      </c>
      <c r="C203" s="6">
        <f t="shared" ca="1" si="15"/>
        <v>49340</v>
      </c>
      <c r="D203" s="2">
        <f t="shared" ref="D203:D266" si="16">+$D$7</f>
        <v>2.1499999999999998E-2</v>
      </c>
      <c r="E203" s="3">
        <f t="shared" ref="E203:E266" si="17">+F203+G203</f>
        <v>-615.62148185763999</v>
      </c>
      <c r="F203" s="3">
        <f>+PPMT(D203/$E$2,1,A203+1,$D$3+SUM($F$10:F202),$E$3)</f>
        <v>-565.94636400774459</v>
      </c>
      <c r="G203" s="3">
        <f>+IPMT(D203/$E$2,1,A203+1,$D$3+SUM($F$9:F202),0)</f>
        <v>-49.67511784989545</v>
      </c>
    </row>
    <row r="204" spans="1:7" x14ac:dyDescent="0.25">
      <c r="A204" s="1">
        <f t="shared" ref="A204:A267" si="18">+$D$4-B204</f>
        <v>45</v>
      </c>
      <c r="B204" s="4">
        <f t="shared" ref="B204:B267" si="19">+B203+1</f>
        <v>195</v>
      </c>
      <c r="C204" s="6">
        <f t="shared" ca="1" si="15"/>
        <v>49368</v>
      </c>
      <c r="D204" s="2">
        <f t="shared" si="16"/>
        <v>2.1499999999999998E-2</v>
      </c>
      <c r="E204" s="3">
        <f t="shared" si="17"/>
        <v>-615.62148185763988</v>
      </c>
      <c r="F204" s="3">
        <f>+PPMT(D204/$E$2,1,A204+1,$D$3+SUM($F$10:F203),$E$3)</f>
        <v>-566.96035124325829</v>
      </c>
      <c r="G204" s="3">
        <f>+IPMT(D204/$E$2,1,A204+1,$D$3+SUM($F$9:F203),0)</f>
        <v>-48.661130614381577</v>
      </c>
    </row>
    <row r="205" spans="1:7" x14ac:dyDescent="0.25">
      <c r="A205" s="1">
        <f t="shared" si="18"/>
        <v>44</v>
      </c>
      <c r="B205" s="4">
        <f t="shared" si="19"/>
        <v>196</v>
      </c>
      <c r="C205" s="6">
        <f t="shared" ca="1" si="15"/>
        <v>49399</v>
      </c>
      <c r="D205" s="2">
        <f t="shared" si="16"/>
        <v>2.1499999999999998E-2</v>
      </c>
      <c r="E205" s="3">
        <f t="shared" si="17"/>
        <v>-615.62148185763999</v>
      </c>
      <c r="F205" s="3">
        <f>+PPMT(D205/$E$2,1,A205+1,$D$3+SUM($F$10:F204),$E$3)</f>
        <v>-567.97615520590261</v>
      </c>
      <c r="G205" s="3">
        <f>+IPMT(D205/$E$2,1,A205+1,$D$3+SUM($F$9:F204),0)</f>
        <v>-47.64532665173742</v>
      </c>
    </row>
    <row r="206" spans="1:7" x14ac:dyDescent="0.25">
      <c r="A206" s="1">
        <f t="shared" si="18"/>
        <v>43</v>
      </c>
      <c r="B206" s="4">
        <f t="shared" si="19"/>
        <v>197</v>
      </c>
      <c r="C206" s="6">
        <f t="shared" ca="1" si="15"/>
        <v>49429</v>
      </c>
      <c r="D206" s="2">
        <f t="shared" si="16"/>
        <v>2.1499999999999998E-2</v>
      </c>
      <c r="E206" s="3">
        <f t="shared" si="17"/>
        <v>-615.62148185763999</v>
      </c>
      <c r="F206" s="3">
        <f>+PPMT(D206/$E$2,1,A206+1,$D$3+SUM($F$10:F205),$E$3)</f>
        <v>-568.99377915064645</v>
      </c>
      <c r="G206" s="3">
        <f>+IPMT(D206/$E$2,1,A206+1,$D$3+SUM($F$9:F205),0)</f>
        <v>-46.627702706993496</v>
      </c>
    </row>
    <row r="207" spans="1:7" x14ac:dyDescent="0.25">
      <c r="A207" s="1">
        <f t="shared" si="18"/>
        <v>42</v>
      </c>
      <c r="B207" s="4">
        <f t="shared" si="19"/>
        <v>198</v>
      </c>
      <c r="C207" s="6">
        <f t="shared" ca="1" si="15"/>
        <v>49460</v>
      </c>
      <c r="D207" s="2">
        <f t="shared" si="16"/>
        <v>2.1499999999999998E-2</v>
      </c>
      <c r="E207" s="3">
        <f t="shared" si="17"/>
        <v>-615.62148185763988</v>
      </c>
      <c r="F207" s="3">
        <f>+PPMT(D207/$E$2,1,A207+1,$D$3+SUM($F$10:F206),$E$3)</f>
        <v>-570.01322633829125</v>
      </c>
      <c r="G207" s="3">
        <f>+IPMT(D207/$E$2,1,A207+1,$D$3+SUM($F$9:F206),0)</f>
        <v>-45.608255519348582</v>
      </c>
    </row>
    <row r="208" spans="1:7" x14ac:dyDescent="0.25">
      <c r="A208" s="1">
        <f t="shared" si="18"/>
        <v>41</v>
      </c>
      <c r="B208" s="4">
        <f t="shared" si="19"/>
        <v>199</v>
      </c>
      <c r="C208" s="6">
        <f t="shared" ca="1" si="15"/>
        <v>49490</v>
      </c>
      <c r="D208" s="2">
        <f t="shared" si="16"/>
        <v>2.1499999999999998E-2</v>
      </c>
      <c r="E208" s="3">
        <f t="shared" si="17"/>
        <v>-615.62148185763976</v>
      </c>
      <c r="F208" s="3">
        <f>+PPMT(D208/$E$2,1,A208+1,$D$3+SUM($F$10:F207),$E$3)</f>
        <v>-571.03450003548062</v>
      </c>
      <c r="G208" s="3">
        <f>+IPMT(D208/$E$2,1,A208+1,$D$3+SUM($F$9:F207),0)</f>
        <v>-44.586981822159132</v>
      </c>
    </row>
    <row r="209" spans="1:7" x14ac:dyDescent="0.25">
      <c r="A209" s="1">
        <f t="shared" si="18"/>
        <v>40</v>
      </c>
      <c r="B209" s="4">
        <f t="shared" si="19"/>
        <v>200</v>
      </c>
      <c r="C209" s="6">
        <f t="shared" ca="1" si="15"/>
        <v>49521</v>
      </c>
      <c r="D209" s="2">
        <f t="shared" si="16"/>
        <v>2.1499999999999998E-2</v>
      </c>
      <c r="E209" s="3">
        <f t="shared" si="17"/>
        <v>-615.62148185763954</v>
      </c>
      <c r="F209" s="3">
        <f>+PPMT(D209/$E$2,1,A209+1,$D$3+SUM($F$10:F208),$E$3)</f>
        <v>-572.05760351471065</v>
      </c>
      <c r="G209" s="3">
        <f>+IPMT(D209/$E$2,1,A209+1,$D$3+SUM($F$9:F208),0)</f>
        <v>-43.563878342928888</v>
      </c>
    </row>
    <row r="210" spans="1:7" x14ac:dyDescent="0.25">
      <c r="A210" s="1">
        <f t="shared" si="18"/>
        <v>39</v>
      </c>
      <c r="B210" s="4">
        <f t="shared" si="19"/>
        <v>201</v>
      </c>
      <c r="C210" s="6">
        <f t="shared" ca="1" si="15"/>
        <v>49552</v>
      </c>
      <c r="D210" s="2">
        <f t="shared" si="16"/>
        <v>2.1499999999999998E-2</v>
      </c>
      <c r="E210" s="3">
        <f t="shared" si="17"/>
        <v>-615.62148185763965</v>
      </c>
      <c r="F210" s="3">
        <f>+PPMT(D210/$E$2,1,A210+1,$D$3+SUM($F$10:F209),$E$3)</f>
        <v>-573.08254005434128</v>
      </c>
      <c r="G210" s="3">
        <f>+IPMT(D210/$E$2,1,A210+1,$D$3+SUM($F$9:F209),0)</f>
        <v>-42.538941803298364</v>
      </c>
    </row>
    <row r="211" spans="1:7" x14ac:dyDescent="0.25">
      <c r="A211" s="1">
        <f t="shared" si="18"/>
        <v>38</v>
      </c>
      <c r="B211" s="4">
        <f t="shared" si="19"/>
        <v>202</v>
      </c>
      <c r="C211" s="6">
        <f t="shared" ca="1" si="15"/>
        <v>49582</v>
      </c>
      <c r="D211" s="2">
        <f t="shared" si="16"/>
        <v>2.1499999999999998E-2</v>
      </c>
      <c r="E211" s="3">
        <f t="shared" si="17"/>
        <v>-615.62148185763965</v>
      </c>
      <c r="F211" s="3">
        <f>+PPMT(D211/$E$2,1,A211+1,$D$3+SUM($F$10:F210),$E$3)</f>
        <v>-574.10931293860529</v>
      </c>
      <c r="G211" s="3">
        <f>+IPMT(D211/$E$2,1,A211+1,$D$3+SUM($F$9:F210),0)</f>
        <v>-41.512168919034337</v>
      </c>
    </row>
    <row r="212" spans="1:7" x14ac:dyDescent="0.25">
      <c r="A212" s="1">
        <f t="shared" si="18"/>
        <v>37</v>
      </c>
      <c r="B212" s="4">
        <f t="shared" si="19"/>
        <v>203</v>
      </c>
      <c r="C212" s="6">
        <f t="shared" ca="1" si="15"/>
        <v>49613</v>
      </c>
      <c r="D212" s="2">
        <f t="shared" si="16"/>
        <v>2.1499999999999998E-2</v>
      </c>
      <c r="E212" s="3">
        <f t="shared" si="17"/>
        <v>-615.62148185763976</v>
      </c>
      <c r="F212" s="3">
        <f>+PPMT(D212/$E$2,1,A212+1,$D$3+SUM($F$10:F211),$E$3)</f>
        <v>-575.13792545762044</v>
      </c>
      <c r="G212" s="3">
        <f>+IPMT(D212/$E$2,1,A212+1,$D$3+SUM($F$9:F211),0)</f>
        <v>-40.483556400019346</v>
      </c>
    </row>
    <row r="213" spans="1:7" x14ac:dyDescent="0.25">
      <c r="A213" s="1">
        <f t="shared" si="18"/>
        <v>36</v>
      </c>
      <c r="B213" s="4">
        <f t="shared" si="19"/>
        <v>204</v>
      </c>
      <c r="C213" s="6">
        <f t="shared" ca="1" si="15"/>
        <v>49643</v>
      </c>
      <c r="D213" s="2">
        <f t="shared" si="16"/>
        <v>2.1499999999999998E-2</v>
      </c>
      <c r="E213" s="3">
        <f t="shared" si="17"/>
        <v>-615.62148185763988</v>
      </c>
      <c r="F213" s="3">
        <f>+PPMT(D213/$E$2,1,A213+1,$D$3+SUM($F$10:F212),$E$3)</f>
        <v>-576.16838090739873</v>
      </c>
      <c r="G213" s="3">
        <f>+IPMT(D213/$E$2,1,A213+1,$D$3+SUM($F$9:F212),0)</f>
        <v>-39.453100950241122</v>
      </c>
    </row>
    <row r="214" spans="1:7" x14ac:dyDescent="0.25">
      <c r="A214" s="1">
        <f t="shared" si="18"/>
        <v>35</v>
      </c>
      <c r="B214" s="4">
        <f t="shared" si="19"/>
        <v>205</v>
      </c>
      <c r="C214" s="6">
        <f t="shared" ref="C214:C277" ca="1" si="20">+EOMONTH($D$2,B214)</f>
        <v>49674</v>
      </c>
      <c r="D214" s="2">
        <f t="shared" si="16"/>
        <v>2.1499999999999998E-2</v>
      </c>
      <c r="E214" s="3">
        <f t="shared" si="17"/>
        <v>-615.62148185763976</v>
      </c>
      <c r="F214" s="3">
        <f>+PPMT(D214/$E$2,1,A214+1,$D$3+SUM($F$10:F213),$E$3)</f>
        <v>-577.20068258985771</v>
      </c>
      <c r="G214" s="3">
        <f>+IPMT(D214/$E$2,1,A214+1,$D$3+SUM($F$9:F213),0)</f>
        <v>-38.420799267782023</v>
      </c>
    </row>
    <row r="215" spans="1:7" x14ac:dyDescent="0.25">
      <c r="A215" s="1">
        <f t="shared" si="18"/>
        <v>34</v>
      </c>
      <c r="B215" s="4">
        <f t="shared" si="19"/>
        <v>206</v>
      </c>
      <c r="C215" s="6">
        <f t="shared" ca="1" si="20"/>
        <v>49705</v>
      </c>
      <c r="D215" s="2">
        <f t="shared" si="16"/>
        <v>2.1499999999999998E-2</v>
      </c>
      <c r="E215" s="3">
        <f t="shared" si="17"/>
        <v>-615.62148185763976</v>
      </c>
      <c r="F215" s="3">
        <f>+PPMT(D215/$E$2,1,A215+1,$D$3+SUM($F$10:F214),$E$3)</f>
        <v>-578.2348338128312</v>
      </c>
      <c r="G215" s="3">
        <f>+IPMT(D215/$E$2,1,A215+1,$D$3+SUM($F$9:F214),0)</f>
        <v>-37.386648044808531</v>
      </c>
    </row>
    <row r="216" spans="1:7" x14ac:dyDescent="0.25">
      <c r="A216" s="1">
        <f t="shared" si="18"/>
        <v>33</v>
      </c>
      <c r="B216" s="4">
        <f t="shared" si="19"/>
        <v>207</v>
      </c>
      <c r="C216" s="6">
        <f t="shared" ca="1" si="20"/>
        <v>49734</v>
      </c>
      <c r="D216" s="2">
        <f t="shared" si="16"/>
        <v>2.1499999999999998E-2</v>
      </c>
      <c r="E216" s="3">
        <f t="shared" si="17"/>
        <v>-615.62148185763976</v>
      </c>
      <c r="F216" s="3">
        <f>+PPMT(D216/$E$2,1,A216+1,$D$3+SUM($F$10:F215),$E$3)</f>
        <v>-579.27083789007918</v>
      </c>
      <c r="G216" s="3">
        <f>+IPMT(D216/$E$2,1,A216+1,$D$3+SUM($F$9:F215),0)</f>
        <v>-36.350643967560536</v>
      </c>
    </row>
    <row r="217" spans="1:7" x14ac:dyDescent="0.25">
      <c r="A217" s="1">
        <f t="shared" si="18"/>
        <v>32</v>
      </c>
      <c r="B217" s="4">
        <f t="shared" si="19"/>
        <v>208</v>
      </c>
      <c r="C217" s="6">
        <f t="shared" ca="1" si="20"/>
        <v>49765</v>
      </c>
      <c r="D217" s="2">
        <f t="shared" si="16"/>
        <v>2.1499999999999998E-2</v>
      </c>
      <c r="E217" s="3">
        <f t="shared" si="17"/>
        <v>-615.62148185763942</v>
      </c>
      <c r="F217" s="3">
        <f>+PPMT(D217/$E$2,1,A217+1,$D$3+SUM($F$10:F216),$E$3)</f>
        <v>-580.30869814129858</v>
      </c>
      <c r="G217" s="3">
        <f>+IPMT(D217/$E$2,1,A217+1,$D$3+SUM($F$9:F216),0)</f>
        <v>-35.312783716340796</v>
      </c>
    </row>
    <row r="218" spans="1:7" x14ac:dyDescent="0.25">
      <c r="A218" s="1">
        <f t="shared" si="18"/>
        <v>31</v>
      </c>
      <c r="B218" s="4">
        <f t="shared" si="19"/>
        <v>209</v>
      </c>
      <c r="C218" s="6">
        <f t="shared" ca="1" si="20"/>
        <v>49795</v>
      </c>
      <c r="D218" s="2">
        <f t="shared" si="16"/>
        <v>2.1499999999999998E-2</v>
      </c>
      <c r="E218" s="3">
        <f t="shared" si="17"/>
        <v>-615.62148185763965</v>
      </c>
      <c r="F218" s="3">
        <f>+PPMT(D218/$E$2,1,A218+1,$D$3+SUM($F$10:F217),$E$3)</f>
        <v>-581.34841789213533</v>
      </c>
      <c r="G218" s="3">
        <f>+IPMT(D218/$E$2,1,A218+1,$D$3+SUM($F$9:F217),0)</f>
        <v>-34.273063965504313</v>
      </c>
    </row>
    <row r="219" spans="1:7" x14ac:dyDescent="0.25">
      <c r="A219" s="1">
        <f t="shared" si="18"/>
        <v>30</v>
      </c>
      <c r="B219" s="4">
        <f t="shared" si="19"/>
        <v>210</v>
      </c>
      <c r="C219" s="6">
        <f t="shared" ca="1" si="20"/>
        <v>49826</v>
      </c>
      <c r="D219" s="2">
        <f t="shared" si="16"/>
        <v>2.1499999999999998E-2</v>
      </c>
      <c r="E219" s="3">
        <f t="shared" si="17"/>
        <v>-615.62148185763965</v>
      </c>
      <c r="F219" s="3">
        <f>+PPMT(D219/$E$2,1,A219+1,$D$3+SUM($F$10:F218),$E$3)</f>
        <v>-582.39000047419211</v>
      </c>
      <c r="G219" s="3">
        <f>+IPMT(D219/$E$2,1,A219+1,$D$3+SUM($F$9:F218),0)</f>
        <v>-33.231481383447573</v>
      </c>
    </row>
    <row r="220" spans="1:7" x14ac:dyDescent="0.25">
      <c r="A220" s="1">
        <f t="shared" si="18"/>
        <v>29</v>
      </c>
      <c r="B220" s="4">
        <f t="shared" si="19"/>
        <v>211</v>
      </c>
      <c r="C220" s="6">
        <f t="shared" ca="1" si="20"/>
        <v>49856</v>
      </c>
      <c r="D220" s="2">
        <f t="shared" si="16"/>
        <v>2.1499999999999998E-2</v>
      </c>
      <c r="E220" s="3">
        <f t="shared" si="17"/>
        <v>-615.62148185763976</v>
      </c>
      <c r="F220" s="3">
        <f>+PPMT(D220/$E$2,1,A220+1,$D$3+SUM($F$10:F219),$E$3)</f>
        <v>-583.43344922504184</v>
      </c>
      <c r="G220" s="3">
        <f>+IPMT(D220/$E$2,1,A220+1,$D$3+SUM($F$9:F219),0)</f>
        <v>-32.188032632597981</v>
      </c>
    </row>
    <row r="221" spans="1:7" x14ac:dyDescent="0.25">
      <c r="A221" s="1">
        <f t="shared" si="18"/>
        <v>28</v>
      </c>
      <c r="B221" s="4">
        <f t="shared" si="19"/>
        <v>212</v>
      </c>
      <c r="C221" s="6">
        <f t="shared" ca="1" si="20"/>
        <v>49887</v>
      </c>
      <c r="D221" s="2">
        <f t="shared" si="16"/>
        <v>2.1499999999999998E-2</v>
      </c>
      <c r="E221" s="3">
        <f t="shared" si="17"/>
        <v>-615.62148185763999</v>
      </c>
      <c r="F221" s="3">
        <f>+PPMT(D221/$E$2,1,A221+1,$D$3+SUM($F$10:F220),$E$3)</f>
        <v>-584.47876748823683</v>
      </c>
      <c r="G221" s="3">
        <f>+IPMT(D221/$E$2,1,A221+1,$D$3+SUM($F$9:F220),0)</f>
        <v>-31.14271436940313</v>
      </c>
    </row>
    <row r="222" spans="1:7" x14ac:dyDescent="0.25">
      <c r="A222" s="1">
        <f t="shared" si="18"/>
        <v>27</v>
      </c>
      <c r="B222" s="4">
        <f t="shared" si="19"/>
        <v>213</v>
      </c>
      <c r="C222" s="6">
        <f t="shared" ca="1" si="20"/>
        <v>49918</v>
      </c>
      <c r="D222" s="2">
        <f t="shared" si="16"/>
        <v>2.1499999999999998E-2</v>
      </c>
      <c r="E222" s="3">
        <f t="shared" si="17"/>
        <v>-615.62148185763999</v>
      </c>
      <c r="F222" s="3">
        <f>+PPMT(D222/$E$2,1,A222+1,$D$3+SUM($F$10:F221),$E$3)</f>
        <v>-585.52595861331997</v>
      </c>
      <c r="G222" s="3">
        <f>+IPMT(D222/$E$2,1,A222+1,$D$3+SUM($F$9:F221),0)</f>
        <v>-30.095523244320034</v>
      </c>
    </row>
    <row r="223" spans="1:7" x14ac:dyDescent="0.25">
      <c r="A223" s="1">
        <f t="shared" si="18"/>
        <v>26</v>
      </c>
      <c r="B223" s="4">
        <f t="shared" si="19"/>
        <v>214</v>
      </c>
      <c r="C223" s="6">
        <f t="shared" ca="1" si="20"/>
        <v>49948</v>
      </c>
      <c r="D223" s="2">
        <f t="shared" si="16"/>
        <v>2.1499999999999998E-2</v>
      </c>
      <c r="E223" s="3">
        <f t="shared" si="17"/>
        <v>-615.62148185764011</v>
      </c>
      <c r="F223" s="3">
        <f>+PPMT(D223/$E$2,1,A223+1,$D$3+SUM($F$10:F222),$E$3)</f>
        <v>-586.5750259558356</v>
      </c>
      <c r="G223" s="3">
        <f>+IPMT(D223/$E$2,1,A223+1,$D$3+SUM($F$9:F222),0)</f>
        <v>-29.046455901804507</v>
      </c>
    </row>
    <row r="224" spans="1:7" x14ac:dyDescent="0.25">
      <c r="A224" s="1">
        <f t="shared" si="18"/>
        <v>25</v>
      </c>
      <c r="B224" s="4">
        <f t="shared" si="19"/>
        <v>215</v>
      </c>
      <c r="C224" s="6">
        <f t="shared" ca="1" si="20"/>
        <v>49979</v>
      </c>
      <c r="D224" s="2">
        <f t="shared" si="16"/>
        <v>2.1499999999999998E-2</v>
      </c>
      <c r="E224" s="3">
        <f t="shared" si="17"/>
        <v>-615.62148185763976</v>
      </c>
      <c r="F224" s="3">
        <f>+PPMT(D224/$E$2,1,A224+1,$D$3+SUM($F$10:F223),$E$3)</f>
        <v>-587.62597287733945</v>
      </c>
      <c r="G224" s="3">
        <f>+IPMT(D224/$E$2,1,A224+1,$D$3+SUM($F$9:F223),0)</f>
        <v>-27.995508980300293</v>
      </c>
    </row>
    <row r="225" spans="1:7" x14ac:dyDescent="0.25">
      <c r="A225" s="1">
        <f t="shared" si="18"/>
        <v>24</v>
      </c>
      <c r="B225" s="4">
        <f t="shared" si="19"/>
        <v>216</v>
      </c>
      <c r="C225" s="6">
        <f t="shared" ca="1" si="20"/>
        <v>50009</v>
      </c>
      <c r="D225" s="2">
        <f t="shared" si="16"/>
        <v>2.1499999999999998E-2</v>
      </c>
      <c r="E225" s="3">
        <f t="shared" si="17"/>
        <v>-615.62148185763954</v>
      </c>
      <c r="F225" s="3">
        <f>+PPMT(D225/$E$2,1,A225+1,$D$3+SUM($F$10:F224),$E$3)</f>
        <v>-588.67880274541119</v>
      </c>
      <c r="G225" s="3">
        <f>+IPMT(D225/$E$2,1,A225+1,$D$3+SUM($F$9:F224),0)</f>
        <v>-26.942679112228387</v>
      </c>
    </row>
    <row r="226" spans="1:7" x14ac:dyDescent="0.25">
      <c r="A226" s="1">
        <f t="shared" si="18"/>
        <v>23</v>
      </c>
      <c r="B226" s="4">
        <f t="shared" si="19"/>
        <v>217</v>
      </c>
      <c r="C226" s="6">
        <f t="shared" ca="1" si="20"/>
        <v>50040</v>
      </c>
      <c r="D226" s="2">
        <f t="shared" si="16"/>
        <v>2.1499999999999998E-2</v>
      </c>
      <c r="E226" s="3">
        <f t="shared" si="17"/>
        <v>-615.62148185763931</v>
      </c>
      <c r="F226" s="3">
        <f>+PPMT(D226/$E$2,1,A226+1,$D$3+SUM($F$10:F225),$E$3)</f>
        <v>-589.73351893366316</v>
      </c>
      <c r="G226" s="3">
        <f>+IPMT(D226/$E$2,1,A226+1,$D$3+SUM($F$9:F225),0)</f>
        <v>-25.887962923976179</v>
      </c>
    </row>
    <row r="227" spans="1:7" x14ac:dyDescent="0.25">
      <c r="A227" s="1">
        <f t="shared" si="18"/>
        <v>22</v>
      </c>
      <c r="B227" s="4">
        <f t="shared" si="19"/>
        <v>218</v>
      </c>
      <c r="C227" s="6">
        <f t="shared" ca="1" si="20"/>
        <v>50071</v>
      </c>
      <c r="D227" s="2">
        <f t="shared" si="16"/>
        <v>2.1499999999999998E-2</v>
      </c>
      <c r="E227" s="3">
        <f t="shared" si="17"/>
        <v>-615.62148185763965</v>
      </c>
      <c r="F227" s="3">
        <f>+PPMT(D227/$E$2,1,A227+1,$D$3+SUM($F$10:F226),$E$3)</f>
        <v>-590.7901248217529</v>
      </c>
      <c r="G227" s="3">
        <f>+IPMT(D227/$E$2,1,A227+1,$D$3+SUM($F$9:F226),0)</f>
        <v>-24.831357035886708</v>
      </c>
    </row>
    <row r="228" spans="1:7" x14ac:dyDescent="0.25">
      <c r="A228" s="1">
        <f t="shared" si="18"/>
        <v>21</v>
      </c>
      <c r="B228" s="4">
        <f t="shared" si="19"/>
        <v>219</v>
      </c>
      <c r="C228" s="6">
        <f t="shared" ca="1" si="20"/>
        <v>50099</v>
      </c>
      <c r="D228" s="2">
        <f t="shared" si="16"/>
        <v>2.1499999999999998E-2</v>
      </c>
      <c r="E228" s="3">
        <f t="shared" si="17"/>
        <v>-615.62148185763954</v>
      </c>
      <c r="F228" s="3">
        <f>+PPMT(D228/$E$2,1,A228+1,$D$3+SUM($F$10:F227),$E$3)</f>
        <v>-591.84862379539186</v>
      </c>
      <c r="G228" s="3">
        <f>+IPMT(D228/$E$2,1,A228+1,$D$3+SUM($F$9:F227),0)</f>
        <v>-23.772858062247735</v>
      </c>
    </row>
    <row r="229" spans="1:7" x14ac:dyDescent="0.25">
      <c r="A229" s="1">
        <f t="shared" si="18"/>
        <v>20</v>
      </c>
      <c r="B229" s="4">
        <f t="shared" si="19"/>
        <v>220</v>
      </c>
      <c r="C229" s="6">
        <f t="shared" ca="1" si="20"/>
        <v>50130</v>
      </c>
      <c r="D229" s="2">
        <f t="shared" si="16"/>
        <v>2.1499999999999998E-2</v>
      </c>
      <c r="E229" s="3">
        <f t="shared" si="17"/>
        <v>-615.62148185763976</v>
      </c>
      <c r="F229" s="3">
        <f>+PPMT(D229/$E$2,1,A229+1,$D$3+SUM($F$10:F228),$E$3)</f>
        <v>-592.90901924635875</v>
      </c>
      <c r="G229" s="3">
        <f>+IPMT(D229/$E$2,1,A229+1,$D$3+SUM($F$9:F228),0)</f>
        <v>-22.712462611280991</v>
      </c>
    </row>
    <row r="230" spans="1:7" x14ac:dyDescent="0.25">
      <c r="A230" s="1">
        <f t="shared" si="18"/>
        <v>19</v>
      </c>
      <c r="B230" s="4">
        <f t="shared" si="19"/>
        <v>221</v>
      </c>
      <c r="C230" s="6">
        <f t="shared" ca="1" si="20"/>
        <v>50160</v>
      </c>
      <c r="D230" s="2">
        <f t="shared" si="16"/>
        <v>2.1499999999999998E-2</v>
      </c>
      <c r="E230" s="3">
        <f t="shared" si="17"/>
        <v>-615.62148185763931</v>
      </c>
      <c r="F230" s="3">
        <f>+PPMT(D230/$E$2,1,A230+1,$D$3+SUM($F$10:F229),$E$3)</f>
        <v>-593.97131457250805</v>
      </c>
      <c r="G230" s="3">
        <f>+IPMT(D230/$E$2,1,A230+1,$D$3+SUM($F$9:F229),0)</f>
        <v>-21.650167285131257</v>
      </c>
    </row>
    <row r="231" spans="1:7" x14ac:dyDescent="0.25">
      <c r="A231" s="1">
        <f t="shared" si="18"/>
        <v>18</v>
      </c>
      <c r="B231" s="4">
        <f t="shared" si="19"/>
        <v>222</v>
      </c>
      <c r="C231" s="6">
        <f t="shared" ca="1" si="20"/>
        <v>50191</v>
      </c>
      <c r="D231" s="2">
        <f t="shared" si="16"/>
        <v>2.1499999999999998E-2</v>
      </c>
      <c r="E231" s="3">
        <f t="shared" si="17"/>
        <v>-615.62148185763931</v>
      </c>
      <c r="F231" s="3">
        <f>+PPMT(D231/$E$2,1,A231+1,$D$3+SUM($F$10:F230),$E$3)</f>
        <v>-595.03551317778374</v>
      </c>
      <c r="G231" s="3">
        <f>+IPMT(D231/$E$2,1,A231+1,$D$3+SUM($F$9:F230),0)</f>
        <v>-20.585968679855512</v>
      </c>
    </row>
    <row r="232" spans="1:7" x14ac:dyDescent="0.25">
      <c r="A232" s="1">
        <f t="shared" si="18"/>
        <v>17</v>
      </c>
      <c r="B232" s="4">
        <f t="shared" si="19"/>
        <v>223</v>
      </c>
      <c r="C232" s="6">
        <f t="shared" ca="1" si="20"/>
        <v>50221</v>
      </c>
      <c r="D232" s="2">
        <f t="shared" si="16"/>
        <v>2.1499999999999998E-2</v>
      </c>
      <c r="E232" s="3">
        <f t="shared" si="17"/>
        <v>-615.62148185763886</v>
      </c>
      <c r="F232" s="3">
        <f>+PPMT(D232/$E$2,1,A232+1,$D$3+SUM($F$10:F231),$E$3)</f>
        <v>-596.10161847222685</v>
      </c>
      <c r="G232" s="3">
        <f>+IPMT(D232/$E$2,1,A232+1,$D$3+SUM($F$9:F231),0)</f>
        <v>-19.51986338541197</v>
      </c>
    </row>
    <row r="233" spans="1:7" x14ac:dyDescent="0.25">
      <c r="A233" s="1">
        <f t="shared" si="18"/>
        <v>16</v>
      </c>
      <c r="B233" s="4">
        <f t="shared" si="19"/>
        <v>224</v>
      </c>
      <c r="C233" s="6">
        <f t="shared" ca="1" si="20"/>
        <v>50252</v>
      </c>
      <c r="D233" s="2">
        <f t="shared" si="16"/>
        <v>2.1499999999999998E-2</v>
      </c>
      <c r="E233" s="3">
        <f t="shared" si="17"/>
        <v>-615.62148185763886</v>
      </c>
      <c r="F233" s="3">
        <f>+PPMT(D233/$E$2,1,A233+1,$D$3+SUM($F$10:F232),$E$3)</f>
        <v>-597.16963387198962</v>
      </c>
      <c r="G233" s="3">
        <f>+IPMT(D233/$E$2,1,A233+1,$D$3+SUM($F$9:F232),0)</f>
        <v>-18.451847985649234</v>
      </c>
    </row>
    <row r="234" spans="1:7" x14ac:dyDescent="0.25">
      <c r="A234" s="1">
        <f t="shared" si="18"/>
        <v>15</v>
      </c>
      <c r="B234" s="4">
        <f t="shared" si="19"/>
        <v>225</v>
      </c>
      <c r="C234" s="6">
        <f t="shared" ca="1" si="20"/>
        <v>50283</v>
      </c>
      <c r="D234" s="2">
        <f t="shared" si="16"/>
        <v>2.1499999999999998E-2</v>
      </c>
      <c r="E234" s="3">
        <f t="shared" si="17"/>
        <v>-615.62148185763874</v>
      </c>
      <c r="F234" s="3">
        <f>+PPMT(D234/$E$2,1,A234+1,$D$3+SUM($F$10:F233),$E$3)</f>
        <v>-598.2395627993435</v>
      </c>
      <c r="G234" s="3">
        <f>+IPMT(D234/$E$2,1,A234+1,$D$3+SUM($F$9:F233),0)</f>
        <v>-17.381919058295246</v>
      </c>
    </row>
    <row r="235" spans="1:7" x14ac:dyDescent="0.25">
      <c r="A235" s="1">
        <f t="shared" si="18"/>
        <v>14</v>
      </c>
      <c r="B235" s="4">
        <f t="shared" si="19"/>
        <v>226</v>
      </c>
      <c r="C235" s="6">
        <f t="shared" ca="1" si="20"/>
        <v>50313</v>
      </c>
      <c r="D235" s="2">
        <f t="shared" si="16"/>
        <v>2.1499999999999998E-2</v>
      </c>
      <c r="E235" s="3">
        <f t="shared" si="17"/>
        <v>-615.62148185763897</v>
      </c>
      <c r="F235" s="3">
        <f>+PPMT(D235/$E$2,1,A235+1,$D$3+SUM($F$10:F234),$E$3)</f>
        <v>-599.31140868269256</v>
      </c>
      <c r="G235" s="3">
        <f>+IPMT(D235/$E$2,1,A235+1,$D$3+SUM($F$9:F234),0)</f>
        <v>-16.310073174946432</v>
      </c>
    </row>
    <row r="236" spans="1:7" x14ac:dyDescent="0.25">
      <c r="A236" s="1">
        <f t="shared" si="18"/>
        <v>13</v>
      </c>
      <c r="B236" s="4">
        <f t="shared" si="19"/>
        <v>227</v>
      </c>
      <c r="C236" s="6">
        <f t="shared" ca="1" si="20"/>
        <v>50344</v>
      </c>
      <c r="D236" s="2">
        <f t="shared" si="16"/>
        <v>2.1499999999999998E-2</v>
      </c>
      <c r="E236" s="3">
        <f t="shared" si="17"/>
        <v>-615.62148185763874</v>
      </c>
      <c r="F236" s="3">
        <f>+PPMT(D236/$E$2,1,A236+1,$D$3+SUM($F$10:F235),$E$3)</f>
        <v>-600.38517495658209</v>
      </c>
      <c r="G236" s="3">
        <f>+IPMT(D236/$E$2,1,A236+1,$D$3+SUM($F$9:F235),0)</f>
        <v>-15.236306901056599</v>
      </c>
    </row>
    <row r="237" spans="1:7" x14ac:dyDescent="0.25">
      <c r="A237" s="1">
        <f t="shared" si="18"/>
        <v>12</v>
      </c>
      <c r="B237" s="4">
        <f t="shared" si="19"/>
        <v>228</v>
      </c>
      <c r="C237" s="6">
        <f t="shared" ca="1" si="20"/>
        <v>50374</v>
      </c>
      <c r="D237" s="2">
        <f t="shared" si="16"/>
        <v>2.1499999999999998E-2</v>
      </c>
      <c r="E237" s="3">
        <f t="shared" si="17"/>
        <v>-615.62148185763908</v>
      </c>
      <c r="F237" s="3">
        <f>+PPMT(D237/$E$2,1,A237+1,$D$3+SUM($F$10:F236),$E$3)</f>
        <v>-601.46086506171298</v>
      </c>
      <c r="G237" s="3">
        <f>+IPMT(D237/$E$2,1,A237+1,$D$3+SUM($F$9:F236),0)</f>
        <v>-14.16061679592606</v>
      </c>
    </row>
    <row r="238" spans="1:7" x14ac:dyDescent="0.25">
      <c r="A238" s="1">
        <f t="shared" si="18"/>
        <v>11</v>
      </c>
      <c r="B238" s="4">
        <f t="shared" si="19"/>
        <v>229</v>
      </c>
      <c r="C238" s="6">
        <f t="shared" ca="1" si="20"/>
        <v>50405</v>
      </c>
      <c r="D238" s="2">
        <f t="shared" si="16"/>
        <v>2.1499999999999998E-2</v>
      </c>
      <c r="E238" s="3">
        <f t="shared" si="17"/>
        <v>-615.62148185763851</v>
      </c>
      <c r="F238" s="3">
        <f>+PPMT(D238/$E$2,1,A238+1,$D$3+SUM($F$10:F237),$E$3)</f>
        <v>-602.53848244494804</v>
      </c>
      <c r="G238" s="3">
        <f>+IPMT(D238/$E$2,1,A238+1,$D$3+SUM($F$9:F237),0)</f>
        <v>-13.082999412690484</v>
      </c>
    </row>
    <row r="239" spans="1:7" x14ac:dyDescent="0.25">
      <c r="A239" s="1">
        <f t="shared" si="18"/>
        <v>10</v>
      </c>
      <c r="B239" s="4">
        <f t="shared" si="19"/>
        <v>230</v>
      </c>
      <c r="C239" s="6">
        <f t="shared" ca="1" si="20"/>
        <v>50436</v>
      </c>
      <c r="D239" s="2">
        <f t="shared" si="16"/>
        <v>2.1499999999999998E-2</v>
      </c>
      <c r="E239" s="3">
        <f t="shared" si="17"/>
        <v>-615.6214818576392</v>
      </c>
      <c r="F239" s="3">
        <f>+PPMT(D239/$E$2,1,A239+1,$D$3+SUM($F$10:F238),$E$3)</f>
        <v>-603.61803055932921</v>
      </c>
      <c r="G239" s="3">
        <f>+IPMT(D239/$E$2,1,A239+1,$D$3+SUM($F$9:F238),0)</f>
        <v>-12.003451298309963</v>
      </c>
    </row>
    <row r="240" spans="1:7" x14ac:dyDescent="0.25">
      <c r="A240" s="1">
        <f t="shared" si="18"/>
        <v>9</v>
      </c>
      <c r="B240" s="4">
        <f t="shared" si="19"/>
        <v>231</v>
      </c>
      <c r="C240" s="6">
        <f t="shared" ca="1" si="20"/>
        <v>50464</v>
      </c>
      <c r="D240" s="2">
        <f t="shared" si="16"/>
        <v>2.1499999999999998E-2</v>
      </c>
      <c r="E240" s="3">
        <f t="shared" si="17"/>
        <v>-615.6214818576392</v>
      </c>
      <c r="F240" s="3">
        <f>+PPMT(D240/$E$2,1,A240+1,$D$3+SUM($F$10:F239),$E$3)</f>
        <v>-604.69951286408138</v>
      </c>
      <c r="G240" s="3">
        <f>+IPMT(D240/$E$2,1,A240+1,$D$3+SUM($F$9:F239),0)</f>
        <v>-10.921968993557831</v>
      </c>
    </row>
    <row r="241" spans="1:7" x14ac:dyDescent="0.25">
      <c r="A241" s="1">
        <f t="shared" si="18"/>
        <v>8</v>
      </c>
      <c r="B241" s="4">
        <f t="shared" si="19"/>
        <v>232</v>
      </c>
      <c r="C241" s="6">
        <f t="shared" ca="1" si="20"/>
        <v>50495</v>
      </c>
      <c r="D241" s="2">
        <f t="shared" si="16"/>
        <v>2.1499999999999998E-2</v>
      </c>
      <c r="E241" s="3">
        <f t="shared" si="17"/>
        <v>-615.62148185763863</v>
      </c>
      <c r="F241" s="3">
        <f>+PPMT(D241/$E$2,1,A241+1,$D$3+SUM($F$10:F240),$E$3)</f>
        <v>-605.78293282462892</v>
      </c>
      <c r="G241" s="3">
        <f>+IPMT(D241/$E$2,1,A241+1,$D$3+SUM($F$9:F240),0)</f>
        <v>-9.838549033009679</v>
      </c>
    </row>
    <row r="242" spans="1:7" x14ac:dyDescent="0.25">
      <c r="A242" s="1">
        <f t="shared" si="18"/>
        <v>7</v>
      </c>
      <c r="B242" s="4">
        <f t="shared" si="19"/>
        <v>233</v>
      </c>
      <c r="C242" s="6">
        <f t="shared" ca="1" si="20"/>
        <v>50525</v>
      </c>
      <c r="D242" s="2">
        <f t="shared" si="16"/>
        <v>2.1499999999999998E-2</v>
      </c>
      <c r="E242" s="3">
        <f t="shared" si="17"/>
        <v>-615.62148185763863</v>
      </c>
      <c r="F242" s="3">
        <f>+PPMT(D242/$E$2,1,A242+1,$D$3+SUM($F$10:F241),$E$3)</f>
        <v>-606.86829391260642</v>
      </c>
      <c r="G242" s="3">
        <f>+IPMT(D242/$E$2,1,A242+1,$D$3+SUM($F$9:F241),0)</f>
        <v>-8.7531879450322165</v>
      </c>
    </row>
    <row r="243" spans="1:7" x14ac:dyDescent="0.25">
      <c r="A243" s="1">
        <f t="shared" si="18"/>
        <v>6</v>
      </c>
      <c r="B243" s="4">
        <f t="shared" si="19"/>
        <v>234</v>
      </c>
      <c r="C243" s="6">
        <f t="shared" ca="1" si="20"/>
        <v>50556</v>
      </c>
      <c r="D243" s="2">
        <f t="shared" si="16"/>
        <v>2.1499999999999998E-2</v>
      </c>
      <c r="E243" s="3">
        <f t="shared" si="17"/>
        <v>-615.62148185763942</v>
      </c>
      <c r="F243" s="3">
        <f>+PPMT(D243/$E$2,1,A243+1,$D$3+SUM($F$10:F242),$E$3)</f>
        <v>-607.95559960586729</v>
      </c>
      <c r="G243" s="3">
        <f>+IPMT(D243/$E$2,1,A243+1,$D$3+SUM($F$9:F242),0)</f>
        <v>-7.6658822517721408</v>
      </c>
    </row>
    <row r="244" spans="1:7" x14ac:dyDescent="0.25">
      <c r="A244" s="1">
        <f t="shared" si="18"/>
        <v>5</v>
      </c>
      <c r="B244" s="4">
        <f t="shared" si="19"/>
        <v>235</v>
      </c>
      <c r="C244" s="6">
        <f t="shared" ca="1" si="20"/>
        <v>50586</v>
      </c>
      <c r="D244" s="2">
        <f t="shared" si="16"/>
        <v>2.1499999999999998E-2</v>
      </c>
      <c r="E244" s="3">
        <f t="shared" si="17"/>
        <v>-615.62148185764011</v>
      </c>
      <c r="F244" s="3">
        <f>+PPMT(D244/$E$2,1,A244+1,$D$3+SUM($F$10:F243),$E$3)</f>
        <v>-609.04485338849508</v>
      </c>
      <c r="G244" s="3">
        <f>+IPMT(D244/$E$2,1,A244+1,$D$3+SUM($F$9:F243),0)</f>
        <v>-6.5766284691449703</v>
      </c>
    </row>
    <row r="245" spans="1:7" x14ac:dyDescent="0.25">
      <c r="A245" s="1">
        <f t="shared" si="18"/>
        <v>4</v>
      </c>
      <c r="B245" s="4">
        <f t="shared" si="19"/>
        <v>236</v>
      </c>
      <c r="C245" s="6">
        <f t="shared" ca="1" si="20"/>
        <v>50617</v>
      </c>
      <c r="D245" s="2">
        <f t="shared" si="16"/>
        <v>2.1499999999999998E-2</v>
      </c>
      <c r="E245" s="3">
        <f t="shared" si="17"/>
        <v>-615.62148185764079</v>
      </c>
      <c r="F245" s="3">
        <f>+PPMT(D245/$E$2,1,A245+1,$D$3+SUM($F$10:F244),$E$3)</f>
        <v>-610.13605875081691</v>
      </c>
      <c r="G245" s="3">
        <f>+IPMT(D245/$E$2,1,A245+1,$D$3+SUM($F$9:F244),0)</f>
        <v>-5.4854231068239221</v>
      </c>
    </row>
    <row r="246" spans="1:7" x14ac:dyDescent="0.25">
      <c r="A246" s="1">
        <f t="shared" si="18"/>
        <v>3</v>
      </c>
      <c r="B246" s="4">
        <f t="shared" si="19"/>
        <v>237</v>
      </c>
      <c r="C246" s="6">
        <f t="shared" ca="1" si="20"/>
        <v>50648</v>
      </c>
      <c r="D246" s="2">
        <f t="shared" si="16"/>
        <v>2.1499999999999998E-2</v>
      </c>
      <c r="E246" s="3">
        <f t="shared" si="17"/>
        <v>-615.62148185764261</v>
      </c>
      <c r="F246" s="3">
        <f>+PPMT(D246/$E$2,1,A246+1,$D$3+SUM($F$10:F245),$E$3)</f>
        <v>-611.22921918941393</v>
      </c>
      <c r="G246" s="3">
        <f>+IPMT(D246/$E$2,1,A246+1,$D$3+SUM($F$9:F245),0)</f>
        <v>-4.3922626682287218</v>
      </c>
    </row>
    <row r="247" spans="1:7" x14ac:dyDescent="0.25">
      <c r="A247" s="1">
        <f t="shared" si="18"/>
        <v>2</v>
      </c>
      <c r="B247" s="4">
        <f t="shared" si="19"/>
        <v>238</v>
      </c>
      <c r="C247" s="6">
        <f t="shared" ca="1" si="20"/>
        <v>50678</v>
      </c>
      <c r="D247" s="2">
        <f t="shared" si="16"/>
        <v>2.1499999999999998E-2</v>
      </c>
      <c r="E247" s="3">
        <f t="shared" si="17"/>
        <v>-615.62148185764431</v>
      </c>
      <c r="F247" s="3">
        <f>+PPMT(D247/$E$2,1,A247+1,$D$3+SUM($F$10:F246),$E$3)</f>
        <v>-612.32433820712993</v>
      </c>
      <c r="G247" s="3">
        <f>+IPMT(D247/$E$2,1,A247+1,$D$3+SUM($F$9:F246),0)</f>
        <v>-3.2971436505143643</v>
      </c>
    </row>
    <row r="248" spans="1:7" x14ac:dyDescent="0.25">
      <c r="A248" s="1">
        <f t="shared" si="18"/>
        <v>1</v>
      </c>
      <c r="B248" s="4">
        <f t="shared" si="19"/>
        <v>239</v>
      </c>
      <c r="C248" s="6">
        <f t="shared" ca="1" si="20"/>
        <v>50709</v>
      </c>
      <c r="D248" s="2">
        <f t="shared" si="16"/>
        <v>2.1499999999999998E-2</v>
      </c>
      <c r="E248" s="3">
        <f t="shared" si="17"/>
        <v>-615.62148185764784</v>
      </c>
      <c r="F248" s="3">
        <f>+PPMT(D248/$E$2,1,A248+1,$D$3+SUM($F$10:F247),$E$3)</f>
        <v>-613.42141931308788</v>
      </c>
      <c r="G248" s="3">
        <f>+IPMT(D248/$E$2,1,A248+1,$D$3+SUM($F$9:F247),0)</f>
        <v>-2.2000625445599358</v>
      </c>
    </row>
    <row r="249" spans="1:7" x14ac:dyDescent="0.25">
      <c r="A249" s="1">
        <f t="shared" si="18"/>
        <v>0</v>
      </c>
      <c r="B249" s="4">
        <f t="shared" si="19"/>
        <v>240</v>
      </c>
      <c r="C249" s="6">
        <f t="shared" ca="1" si="20"/>
        <v>50739</v>
      </c>
      <c r="D249" s="2">
        <f t="shared" si="16"/>
        <v>2.1499999999999998E-2</v>
      </c>
      <c r="E249" s="3">
        <f t="shared" si="17"/>
        <v>-615.62148185764545</v>
      </c>
      <c r="F249" s="3">
        <f>+PPMT(D249/$E$2,1,A249+1,$D$3+SUM($F$10:F248),$E$3)</f>
        <v>-614.52046602268808</v>
      </c>
      <c r="G249" s="3">
        <f>+IPMT(D249/$E$2,1,A249+1,$D$3+SUM($F$9:F248),0)</f>
        <v>-1.1010158349573163</v>
      </c>
    </row>
    <row r="250" spans="1:7" x14ac:dyDescent="0.25">
      <c r="A250" s="1">
        <f t="shared" si="18"/>
        <v>-1</v>
      </c>
      <c r="B250" s="4">
        <f t="shared" si="19"/>
        <v>241</v>
      </c>
      <c r="C250" s="6">
        <f t="shared" ca="1" si="20"/>
        <v>50770</v>
      </c>
      <c r="D250" s="2">
        <f t="shared" si="16"/>
        <v>2.1499999999999998E-2</v>
      </c>
      <c r="E250" s="3" t="e">
        <f t="shared" si="17"/>
        <v>#NUM!</v>
      </c>
      <c r="F250" s="3" t="e">
        <f>+PPMT(D250/$E$2,1,A250+1,$D$3+SUM($F$10:F249),$E$3)</f>
        <v>#NUM!</v>
      </c>
      <c r="G250" s="3" t="e">
        <f>+IPMT(D250/$E$2,1,A250+1,$D$3+SUM($F$9:F249),0)</f>
        <v>#NUM!</v>
      </c>
    </row>
    <row r="251" spans="1:7" x14ac:dyDescent="0.25">
      <c r="A251" s="1">
        <f t="shared" si="18"/>
        <v>-2</v>
      </c>
      <c r="B251" s="4">
        <f t="shared" si="19"/>
        <v>242</v>
      </c>
      <c r="C251" s="6">
        <f t="shared" ca="1" si="20"/>
        <v>50801</v>
      </c>
      <c r="D251" s="2">
        <f t="shared" si="16"/>
        <v>2.1499999999999998E-2</v>
      </c>
      <c r="E251" s="3" t="e">
        <f t="shared" si="17"/>
        <v>#NUM!</v>
      </c>
      <c r="F251" s="3" t="e">
        <f>+PPMT(D251/$E$2,1,A251+1,$D$3+SUM($F$10:F250),$E$3)</f>
        <v>#NUM!</v>
      </c>
      <c r="G251" s="3" t="e">
        <f>+IPMT(D251/$E$2,1,A251+1,$D$3+SUM($F$9:F250),0)</f>
        <v>#NUM!</v>
      </c>
    </row>
    <row r="252" spans="1:7" x14ac:dyDescent="0.25">
      <c r="A252" s="1">
        <f t="shared" si="18"/>
        <v>-3</v>
      </c>
      <c r="B252" s="4">
        <f t="shared" si="19"/>
        <v>243</v>
      </c>
      <c r="C252" s="6">
        <f t="shared" ca="1" si="20"/>
        <v>50829</v>
      </c>
      <c r="D252" s="2">
        <f t="shared" si="16"/>
        <v>2.1499999999999998E-2</v>
      </c>
      <c r="E252" s="3" t="e">
        <f t="shared" si="17"/>
        <v>#NUM!</v>
      </c>
      <c r="F252" s="3" t="e">
        <f>+PPMT(D252/$E$2,1,A252+1,$D$3+SUM($F$10:F251),$E$3)</f>
        <v>#NUM!</v>
      </c>
      <c r="G252" s="3" t="e">
        <f>+IPMT(D252/$E$2,1,A252+1,$D$3+SUM($F$9:F251),0)</f>
        <v>#NUM!</v>
      </c>
    </row>
    <row r="253" spans="1:7" x14ac:dyDescent="0.25">
      <c r="A253" s="1">
        <f t="shared" si="18"/>
        <v>-4</v>
      </c>
      <c r="B253" s="4">
        <f t="shared" si="19"/>
        <v>244</v>
      </c>
      <c r="C253" s="6">
        <f t="shared" ca="1" si="20"/>
        <v>50860</v>
      </c>
      <c r="D253" s="2">
        <f t="shared" si="16"/>
        <v>2.1499999999999998E-2</v>
      </c>
      <c r="E253" s="3" t="e">
        <f t="shared" si="17"/>
        <v>#NUM!</v>
      </c>
      <c r="F253" s="3" t="e">
        <f>+PPMT(D253/$E$2,1,A253+1,$D$3+SUM($F$10:F252),$E$3)</f>
        <v>#NUM!</v>
      </c>
      <c r="G253" s="3" t="e">
        <f>+IPMT(D253/$E$2,1,A253+1,$D$3+SUM($F$9:F252),0)</f>
        <v>#NUM!</v>
      </c>
    </row>
    <row r="254" spans="1:7" x14ac:dyDescent="0.25">
      <c r="A254" s="1">
        <f t="shared" si="18"/>
        <v>-5</v>
      </c>
      <c r="B254" s="4">
        <f t="shared" si="19"/>
        <v>245</v>
      </c>
      <c r="C254" s="6">
        <f t="shared" ca="1" si="20"/>
        <v>50890</v>
      </c>
      <c r="D254" s="2">
        <f t="shared" si="16"/>
        <v>2.1499999999999998E-2</v>
      </c>
      <c r="E254" s="3" t="e">
        <f t="shared" si="17"/>
        <v>#NUM!</v>
      </c>
      <c r="F254" s="3" t="e">
        <f>+PPMT(D254/$E$2,1,A254+1,$D$3+SUM($F$10:F253),$E$3)</f>
        <v>#NUM!</v>
      </c>
      <c r="G254" s="3" t="e">
        <f>+IPMT(D254/$E$2,1,A254+1,$D$3+SUM($F$9:F253),0)</f>
        <v>#NUM!</v>
      </c>
    </row>
    <row r="255" spans="1:7" x14ac:dyDescent="0.25">
      <c r="A255" s="1">
        <f t="shared" si="18"/>
        <v>-6</v>
      </c>
      <c r="B255" s="4">
        <f t="shared" si="19"/>
        <v>246</v>
      </c>
      <c r="C255" s="6">
        <f t="shared" ca="1" si="20"/>
        <v>50921</v>
      </c>
      <c r="D255" s="2">
        <f t="shared" si="16"/>
        <v>2.1499999999999998E-2</v>
      </c>
      <c r="E255" s="3" t="e">
        <f t="shared" si="17"/>
        <v>#NUM!</v>
      </c>
      <c r="F255" s="3" t="e">
        <f>+PPMT(D255/$E$2,1,A255+1,$D$3+SUM($F$10:F254),$E$3)</f>
        <v>#NUM!</v>
      </c>
      <c r="G255" s="3" t="e">
        <f>+IPMT(D255/$E$2,1,A255+1,$D$3+SUM($F$9:F254),0)</f>
        <v>#NUM!</v>
      </c>
    </row>
    <row r="256" spans="1:7" x14ac:dyDescent="0.25">
      <c r="A256" s="1">
        <f t="shared" si="18"/>
        <v>-7</v>
      </c>
      <c r="B256" s="4">
        <f t="shared" si="19"/>
        <v>247</v>
      </c>
      <c r="C256" s="6">
        <f t="shared" ca="1" si="20"/>
        <v>50951</v>
      </c>
      <c r="D256" s="2">
        <f t="shared" si="16"/>
        <v>2.1499999999999998E-2</v>
      </c>
      <c r="E256" s="3" t="e">
        <f t="shared" si="17"/>
        <v>#NUM!</v>
      </c>
      <c r="F256" s="3" t="e">
        <f>+PPMT(D256/$E$2,1,A256+1,$D$3+SUM($F$10:F255),$E$3)</f>
        <v>#NUM!</v>
      </c>
      <c r="G256" s="3" t="e">
        <f>+IPMT(D256/$E$2,1,A256+1,$D$3+SUM($F$9:F255),0)</f>
        <v>#NUM!</v>
      </c>
    </row>
    <row r="257" spans="1:7" x14ac:dyDescent="0.25">
      <c r="A257" s="1">
        <f t="shared" si="18"/>
        <v>-8</v>
      </c>
      <c r="B257" s="4">
        <f t="shared" si="19"/>
        <v>248</v>
      </c>
      <c r="C257" s="6">
        <f t="shared" ca="1" si="20"/>
        <v>50982</v>
      </c>
      <c r="D257" s="2">
        <f t="shared" si="16"/>
        <v>2.1499999999999998E-2</v>
      </c>
      <c r="E257" s="3" t="e">
        <f t="shared" si="17"/>
        <v>#NUM!</v>
      </c>
      <c r="F257" s="3" t="e">
        <f>+PPMT(D257/$E$2,1,A257+1,$D$3+SUM($F$10:F256),$E$3)</f>
        <v>#NUM!</v>
      </c>
      <c r="G257" s="3" t="e">
        <f>+IPMT(D257/$E$2,1,A257+1,$D$3+SUM($F$9:F256),0)</f>
        <v>#NUM!</v>
      </c>
    </row>
    <row r="258" spans="1:7" x14ac:dyDescent="0.25">
      <c r="A258" s="1">
        <f t="shared" si="18"/>
        <v>-9</v>
      </c>
      <c r="B258" s="4">
        <f t="shared" si="19"/>
        <v>249</v>
      </c>
      <c r="C258" s="6">
        <f t="shared" ca="1" si="20"/>
        <v>51013</v>
      </c>
      <c r="D258" s="2">
        <f t="shared" si="16"/>
        <v>2.1499999999999998E-2</v>
      </c>
      <c r="E258" s="3" t="e">
        <f t="shared" si="17"/>
        <v>#NUM!</v>
      </c>
      <c r="F258" s="3" t="e">
        <f>+PPMT(D258/$E$2,1,A258+1,$D$3+SUM($F$10:F257),$E$3)</f>
        <v>#NUM!</v>
      </c>
      <c r="G258" s="3" t="e">
        <f>+IPMT(D258/$E$2,1,A258+1,$D$3+SUM($F$9:F257),0)</f>
        <v>#NUM!</v>
      </c>
    </row>
    <row r="259" spans="1:7" x14ac:dyDescent="0.25">
      <c r="A259" s="1">
        <f t="shared" si="18"/>
        <v>-10</v>
      </c>
      <c r="B259" s="4">
        <f t="shared" si="19"/>
        <v>250</v>
      </c>
      <c r="C259" s="6">
        <f t="shared" ca="1" si="20"/>
        <v>51043</v>
      </c>
      <c r="D259" s="2">
        <f t="shared" si="16"/>
        <v>2.1499999999999998E-2</v>
      </c>
      <c r="E259" s="3" t="e">
        <f t="shared" si="17"/>
        <v>#NUM!</v>
      </c>
      <c r="F259" s="3" t="e">
        <f>+PPMT(D259/$E$2,1,A259+1,$D$3+SUM($F$10:F258),$E$3)</f>
        <v>#NUM!</v>
      </c>
      <c r="G259" s="3" t="e">
        <f>+IPMT(D259/$E$2,1,A259+1,$D$3+SUM($F$9:F258),0)</f>
        <v>#NUM!</v>
      </c>
    </row>
    <row r="260" spans="1:7" x14ac:dyDescent="0.25">
      <c r="A260" s="1">
        <f t="shared" si="18"/>
        <v>-11</v>
      </c>
      <c r="B260" s="4">
        <f t="shared" si="19"/>
        <v>251</v>
      </c>
      <c r="C260" s="6">
        <f t="shared" ca="1" si="20"/>
        <v>51074</v>
      </c>
      <c r="D260" s="2">
        <f t="shared" si="16"/>
        <v>2.1499999999999998E-2</v>
      </c>
      <c r="E260" s="3" t="e">
        <f t="shared" si="17"/>
        <v>#NUM!</v>
      </c>
      <c r="F260" s="3" t="e">
        <f>+PPMT(D260/$E$2,1,A260+1,$D$3+SUM($F$10:F259),$E$3)</f>
        <v>#NUM!</v>
      </c>
      <c r="G260" s="3" t="e">
        <f>+IPMT(D260/$E$2,1,A260+1,$D$3+SUM($F$9:F259),0)</f>
        <v>#NUM!</v>
      </c>
    </row>
    <row r="261" spans="1:7" x14ac:dyDescent="0.25">
      <c r="A261" s="1">
        <f t="shared" si="18"/>
        <v>-12</v>
      </c>
      <c r="B261" s="4">
        <f t="shared" si="19"/>
        <v>252</v>
      </c>
      <c r="C261" s="6">
        <f t="shared" ca="1" si="20"/>
        <v>51104</v>
      </c>
      <c r="D261" s="2">
        <f t="shared" si="16"/>
        <v>2.1499999999999998E-2</v>
      </c>
      <c r="E261" s="3" t="e">
        <f t="shared" si="17"/>
        <v>#NUM!</v>
      </c>
      <c r="F261" s="3" t="e">
        <f>+PPMT(D261/$E$2,1,A261+1,$D$3+SUM($F$10:F260),$E$3)</f>
        <v>#NUM!</v>
      </c>
      <c r="G261" s="3" t="e">
        <f>+IPMT(D261/$E$2,1,A261+1,$D$3+SUM($F$9:F260),0)</f>
        <v>#NUM!</v>
      </c>
    </row>
    <row r="262" spans="1:7" x14ac:dyDescent="0.25">
      <c r="A262" s="1">
        <f t="shared" si="18"/>
        <v>-13</v>
      </c>
      <c r="B262" s="4">
        <f t="shared" si="19"/>
        <v>253</v>
      </c>
      <c r="C262" s="6">
        <f t="shared" ca="1" si="20"/>
        <v>51135</v>
      </c>
      <c r="D262" s="2">
        <f t="shared" si="16"/>
        <v>2.1499999999999998E-2</v>
      </c>
      <c r="E262" s="3" t="e">
        <f t="shared" si="17"/>
        <v>#NUM!</v>
      </c>
      <c r="F262" s="3" t="e">
        <f>+PPMT(D262/$E$2,1,A262+1,$D$3+SUM($F$10:F261),$E$3)</f>
        <v>#NUM!</v>
      </c>
      <c r="G262" s="3" t="e">
        <f>+IPMT(D262/$E$2,1,A262+1,$D$3+SUM($F$9:F261),0)</f>
        <v>#NUM!</v>
      </c>
    </row>
    <row r="263" spans="1:7" x14ac:dyDescent="0.25">
      <c r="A263" s="1">
        <f t="shared" si="18"/>
        <v>-14</v>
      </c>
      <c r="B263" s="4">
        <f t="shared" si="19"/>
        <v>254</v>
      </c>
      <c r="C263" s="6">
        <f t="shared" ca="1" si="20"/>
        <v>51166</v>
      </c>
      <c r="D263" s="2">
        <f t="shared" si="16"/>
        <v>2.1499999999999998E-2</v>
      </c>
      <c r="E263" s="3" t="e">
        <f t="shared" si="17"/>
        <v>#NUM!</v>
      </c>
      <c r="F263" s="3" t="e">
        <f>+PPMT(D263/$E$2,1,A263+1,$D$3+SUM($F$10:F262),$E$3)</f>
        <v>#NUM!</v>
      </c>
      <c r="G263" s="3" t="e">
        <f>+IPMT(D263/$E$2,1,A263+1,$D$3+SUM($F$9:F262),0)</f>
        <v>#NUM!</v>
      </c>
    </row>
    <row r="264" spans="1:7" x14ac:dyDescent="0.25">
      <c r="A264" s="1">
        <f t="shared" si="18"/>
        <v>-15</v>
      </c>
      <c r="B264" s="4">
        <f t="shared" si="19"/>
        <v>255</v>
      </c>
      <c r="C264" s="6">
        <f t="shared" ca="1" si="20"/>
        <v>51195</v>
      </c>
      <c r="D264" s="2">
        <f t="shared" si="16"/>
        <v>2.1499999999999998E-2</v>
      </c>
      <c r="E264" s="3" t="e">
        <f t="shared" si="17"/>
        <v>#NUM!</v>
      </c>
      <c r="F264" s="3" t="e">
        <f>+PPMT(D264/$E$2,1,A264+1,$D$3+SUM($F$10:F263),$E$3)</f>
        <v>#NUM!</v>
      </c>
      <c r="G264" s="3" t="e">
        <f>+IPMT(D264/$E$2,1,A264+1,$D$3+SUM($F$9:F263),0)</f>
        <v>#NUM!</v>
      </c>
    </row>
    <row r="265" spans="1:7" x14ac:dyDescent="0.25">
      <c r="A265" s="1">
        <f t="shared" si="18"/>
        <v>-16</v>
      </c>
      <c r="B265" s="4">
        <f t="shared" si="19"/>
        <v>256</v>
      </c>
      <c r="C265" s="6">
        <f t="shared" ca="1" si="20"/>
        <v>51226</v>
      </c>
      <c r="D265" s="2">
        <f t="shared" si="16"/>
        <v>2.1499999999999998E-2</v>
      </c>
      <c r="E265" s="3" t="e">
        <f t="shared" si="17"/>
        <v>#NUM!</v>
      </c>
      <c r="F265" s="3" t="e">
        <f>+PPMT(D265/$E$2,1,A265+1,$D$3+SUM($F$10:F264),$E$3)</f>
        <v>#NUM!</v>
      </c>
      <c r="G265" s="3" t="e">
        <f>+IPMT(D265/$E$2,1,A265+1,$D$3+SUM($F$9:F264),0)</f>
        <v>#NUM!</v>
      </c>
    </row>
    <row r="266" spans="1:7" x14ac:dyDescent="0.25">
      <c r="A266" s="1">
        <f t="shared" si="18"/>
        <v>-17</v>
      </c>
      <c r="B266" s="4">
        <f t="shared" si="19"/>
        <v>257</v>
      </c>
      <c r="C266" s="6">
        <f t="shared" ca="1" si="20"/>
        <v>51256</v>
      </c>
      <c r="D266" s="2">
        <f t="shared" si="16"/>
        <v>2.1499999999999998E-2</v>
      </c>
      <c r="E266" s="3" t="e">
        <f t="shared" si="17"/>
        <v>#NUM!</v>
      </c>
      <c r="F266" s="3" t="e">
        <f>+PPMT(D266/$E$2,1,A266+1,$D$3+SUM($F$10:F265),$E$3)</f>
        <v>#NUM!</v>
      </c>
      <c r="G266" s="3" t="e">
        <f>+IPMT(D266/$E$2,1,A266+1,$D$3+SUM($F$9:F265),0)</f>
        <v>#NUM!</v>
      </c>
    </row>
    <row r="267" spans="1:7" x14ac:dyDescent="0.25">
      <c r="A267" s="1">
        <f t="shared" si="18"/>
        <v>-18</v>
      </c>
      <c r="B267" s="4">
        <f t="shared" si="19"/>
        <v>258</v>
      </c>
      <c r="C267" s="6">
        <f t="shared" ca="1" si="20"/>
        <v>51287</v>
      </c>
      <c r="D267" s="2">
        <f t="shared" ref="D267:D330" si="21">+$D$7</f>
        <v>2.1499999999999998E-2</v>
      </c>
      <c r="E267" s="3" t="e">
        <f t="shared" ref="E267:E330" si="22">+F267+G267</f>
        <v>#NUM!</v>
      </c>
      <c r="F267" s="3" t="e">
        <f>+PPMT(D267/$E$2,1,A267+1,$D$3+SUM($F$10:F266),$E$3)</f>
        <v>#NUM!</v>
      </c>
      <c r="G267" s="3" t="e">
        <f>+IPMT(D267/$E$2,1,A267+1,$D$3+SUM($F$9:F266),0)</f>
        <v>#NUM!</v>
      </c>
    </row>
    <row r="268" spans="1:7" x14ac:dyDescent="0.25">
      <c r="A268" s="1">
        <f t="shared" ref="A268:A331" si="23">+$D$4-B268</f>
        <v>-19</v>
      </c>
      <c r="B268" s="4">
        <f t="shared" ref="B268:B331" si="24">+B267+1</f>
        <v>259</v>
      </c>
      <c r="C268" s="6">
        <f t="shared" ca="1" si="20"/>
        <v>51317</v>
      </c>
      <c r="D268" s="2">
        <f t="shared" si="21"/>
        <v>2.1499999999999998E-2</v>
      </c>
      <c r="E268" s="3" t="e">
        <f t="shared" si="22"/>
        <v>#NUM!</v>
      </c>
      <c r="F268" s="3" t="e">
        <f>+PPMT(D268/$E$2,1,A268+1,$D$3+SUM($F$10:F267),$E$3)</f>
        <v>#NUM!</v>
      </c>
      <c r="G268" s="3" t="e">
        <f>+IPMT(D268/$E$2,1,A268+1,$D$3+SUM($F$9:F267),0)</f>
        <v>#NUM!</v>
      </c>
    </row>
    <row r="269" spans="1:7" x14ac:dyDescent="0.25">
      <c r="A269" s="1">
        <f t="shared" si="23"/>
        <v>-20</v>
      </c>
      <c r="B269" s="4">
        <f t="shared" si="24"/>
        <v>260</v>
      </c>
      <c r="C269" s="6">
        <f t="shared" ca="1" si="20"/>
        <v>51348</v>
      </c>
      <c r="D269" s="2">
        <f t="shared" si="21"/>
        <v>2.1499999999999998E-2</v>
      </c>
      <c r="E269" s="3" t="e">
        <f t="shared" si="22"/>
        <v>#NUM!</v>
      </c>
      <c r="F269" s="3" t="e">
        <f>+PPMT(D269/$E$2,1,A269+1,$D$3+SUM($F$10:F268),$E$3)</f>
        <v>#NUM!</v>
      </c>
      <c r="G269" s="3" t="e">
        <f>+IPMT(D269/$E$2,1,A269+1,$D$3+SUM($F$9:F268),0)</f>
        <v>#NUM!</v>
      </c>
    </row>
    <row r="270" spans="1:7" x14ac:dyDescent="0.25">
      <c r="A270" s="1">
        <f t="shared" si="23"/>
        <v>-21</v>
      </c>
      <c r="B270" s="4">
        <f t="shared" si="24"/>
        <v>261</v>
      </c>
      <c r="C270" s="6">
        <f t="shared" ca="1" si="20"/>
        <v>51379</v>
      </c>
      <c r="D270" s="2">
        <f t="shared" si="21"/>
        <v>2.1499999999999998E-2</v>
      </c>
      <c r="E270" s="3" t="e">
        <f t="shared" si="22"/>
        <v>#NUM!</v>
      </c>
      <c r="F270" s="3" t="e">
        <f>+PPMT(D270/$E$2,1,A270+1,$D$3+SUM($F$10:F269),$E$3)</f>
        <v>#NUM!</v>
      </c>
      <c r="G270" s="3" t="e">
        <f>+IPMT(D270/$E$2,1,A270+1,$D$3+SUM($F$9:F269),0)</f>
        <v>#NUM!</v>
      </c>
    </row>
    <row r="271" spans="1:7" x14ac:dyDescent="0.25">
      <c r="A271" s="1">
        <f t="shared" si="23"/>
        <v>-22</v>
      </c>
      <c r="B271" s="4">
        <f t="shared" si="24"/>
        <v>262</v>
      </c>
      <c r="C271" s="6">
        <f t="shared" ca="1" si="20"/>
        <v>51409</v>
      </c>
      <c r="D271" s="2">
        <f t="shared" si="21"/>
        <v>2.1499999999999998E-2</v>
      </c>
      <c r="E271" s="3" t="e">
        <f t="shared" si="22"/>
        <v>#NUM!</v>
      </c>
      <c r="F271" s="3" t="e">
        <f>+PPMT(D271/$E$2,1,A271+1,$D$3+SUM($F$10:F270),$E$3)</f>
        <v>#NUM!</v>
      </c>
      <c r="G271" s="3" t="e">
        <f>+IPMT(D271/$E$2,1,A271+1,$D$3+SUM($F$9:F270),0)</f>
        <v>#NUM!</v>
      </c>
    </row>
    <row r="272" spans="1:7" x14ac:dyDescent="0.25">
      <c r="A272" s="1">
        <f t="shared" si="23"/>
        <v>-23</v>
      </c>
      <c r="B272" s="4">
        <f t="shared" si="24"/>
        <v>263</v>
      </c>
      <c r="C272" s="6">
        <f t="shared" ca="1" si="20"/>
        <v>51440</v>
      </c>
      <c r="D272" s="2">
        <f t="shared" si="21"/>
        <v>2.1499999999999998E-2</v>
      </c>
      <c r="E272" s="3" t="e">
        <f t="shared" si="22"/>
        <v>#NUM!</v>
      </c>
      <c r="F272" s="3" t="e">
        <f>+PPMT(D272/$E$2,1,A272+1,$D$3+SUM($F$10:F271),$E$3)</f>
        <v>#NUM!</v>
      </c>
      <c r="G272" s="3" t="e">
        <f>+IPMT(D272/$E$2,1,A272+1,$D$3+SUM($F$9:F271),0)</f>
        <v>#NUM!</v>
      </c>
    </row>
    <row r="273" spans="1:7" x14ac:dyDescent="0.25">
      <c r="A273" s="1">
        <f t="shared" si="23"/>
        <v>-24</v>
      </c>
      <c r="B273" s="4">
        <f t="shared" si="24"/>
        <v>264</v>
      </c>
      <c r="C273" s="6">
        <f t="shared" ca="1" si="20"/>
        <v>51470</v>
      </c>
      <c r="D273" s="2">
        <f t="shared" si="21"/>
        <v>2.1499999999999998E-2</v>
      </c>
      <c r="E273" s="3" t="e">
        <f t="shared" si="22"/>
        <v>#NUM!</v>
      </c>
      <c r="F273" s="3" t="e">
        <f>+PPMT(D273/$E$2,1,A273+1,$D$3+SUM($F$10:F272),$E$3)</f>
        <v>#NUM!</v>
      </c>
      <c r="G273" s="3" t="e">
        <f>+IPMT(D273/$E$2,1,A273+1,$D$3+SUM($F$9:F272),0)</f>
        <v>#NUM!</v>
      </c>
    </row>
    <row r="274" spans="1:7" x14ac:dyDescent="0.25">
      <c r="A274" s="1">
        <f t="shared" si="23"/>
        <v>-25</v>
      </c>
      <c r="B274" s="4">
        <f t="shared" si="24"/>
        <v>265</v>
      </c>
      <c r="C274" s="6">
        <f t="shared" ca="1" si="20"/>
        <v>51501</v>
      </c>
      <c r="D274" s="2">
        <f t="shared" si="21"/>
        <v>2.1499999999999998E-2</v>
      </c>
      <c r="E274" s="3" t="e">
        <f t="shared" si="22"/>
        <v>#NUM!</v>
      </c>
      <c r="F274" s="3" t="e">
        <f>+PPMT(D274/$E$2,1,A274+1,$D$3+SUM($F$10:F273),$E$3)</f>
        <v>#NUM!</v>
      </c>
      <c r="G274" s="3" t="e">
        <f>+IPMT(D274/$E$2,1,A274+1,$D$3+SUM($F$9:F273),0)</f>
        <v>#NUM!</v>
      </c>
    </row>
    <row r="275" spans="1:7" x14ac:dyDescent="0.25">
      <c r="A275" s="1">
        <f t="shared" si="23"/>
        <v>-26</v>
      </c>
      <c r="B275" s="4">
        <f t="shared" si="24"/>
        <v>266</v>
      </c>
      <c r="C275" s="6">
        <f t="shared" ca="1" si="20"/>
        <v>51532</v>
      </c>
      <c r="D275" s="2">
        <f t="shared" si="21"/>
        <v>2.1499999999999998E-2</v>
      </c>
      <c r="E275" s="3" t="e">
        <f t="shared" si="22"/>
        <v>#NUM!</v>
      </c>
      <c r="F275" s="3" t="e">
        <f>+PPMT(D275/$E$2,1,A275+1,$D$3+SUM($F$10:F274),$E$3)</f>
        <v>#NUM!</v>
      </c>
      <c r="G275" s="3" t="e">
        <f>+IPMT(D275/$E$2,1,A275+1,$D$3+SUM($F$9:F274),0)</f>
        <v>#NUM!</v>
      </c>
    </row>
    <row r="276" spans="1:7" x14ac:dyDescent="0.25">
      <c r="A276" s="1">
        <f t="shared" si="23"/>
        <v>-27</v>
      </c>
      <c r="B276" s="4">
        <f t="shared" si="24"/>
        <v>267</v>
      </c>
      <c r="C276" s="6">
        <f t="shared" ca="1" si="20"/>
        <v>51560</v>
      </c>
      <c r="D276" s="2">
        <f t="shared" si="21"/>
        <v>2.1499999999999998E-2</v>
      </c>
      <c r="E276" s="3" t="e">
        <f t="shared" si="22"/>
        <v>#NUM!</v>
      </c>
      <c r="F276" s="3" t="e">
        <f>+PPMT(D276/$E$2,1,A276+1,$D$3+SUM($F$10:F275),$E$3)</f>
        <v>#NUM!</v>
      </c>
      <c r="G276" s="3" t="e">
        <f>+IPMT(D276/$E$2,1,A276+1,$D$3+SUM($F$9:F275),0)</f>
        <v>#NUM!</v>
      </c>
    </row>
    <row r="277" spans="1:7" x14ac:dyDescent="0.25">
      <c r="A277" s="1">
        <f t="shared" si="23"/>
        <v>-28</v>
      </c>
      <c r="B277" s="4">
        <f t="shared" si="24"/>
        <v>268</v>
      </c>
      <c r="C277" s="6">
        <f t="shared" ca="1" si="20"/>
        <v>51591</v>
      </c>
      <c r="D277" s="2">
        <f t="shared" si="21"/>
        <v>2.1499999999999998E-2</v>
      </c>
      <c r="E277" s="3" t="e">
        <f t="shared" si="22"/>
        <v>#NUM!</v>
      </c>
      <c r="F277" s="3" t="e">
        <f>+PPMT(D277/$E$2,1,A277+1,$D$3+SUM($F$10:F276),$E$3)</f>
        <v>#NUM!</v>
      </c>
      <c r="G277" s="3" t="e">
        <f>+IPMT(D277/$E$2,1,A277+1,$D$3+SUM($F$9:F276),0)</f>
        <v>#NUM!</v>
      </c>
    </row>
    <row r="278" spans="1:7" x14ac:dyDescent="0.25">
      <c r="A278" s="1">
        <f t="shared" si="23"/>
        <v>-29</v>
      </c>
      <c r="B278" s="4">
        <f t="shared" si="24"/>
        <v>269</v>
      </c>
      <c r="C278" s="6">
        <f t="shared" ref="C278:C341" ca="1" si="25">+EOMONTH($D$2,B278)</f>
        <v>51621</v>
      </c>
      <c r="D278" s="2">
        <f t="shared" si="21"/>
        <v>2.1499999999999998E-2</v>
      </c>
      <c r="E278" s="3" t="e">
        <f t="shared" si="22"/>
        <v>#NUM!</v>
      </c>
      <c r="F278" s="3" t="e">
        <f>+PPMT(D278/$E$2,1,A278+1,$D$3+SUM($F$10:F277),$E$3)</f>
        <v>#NUM!</v>
      </c>
      <c r="G278" s="3" t="e">
        <f>+IPMT(D278/$E$2,1,A278+1,$D$3+SUM($F$9:F277),0)</f>
        <v>#NUM!</v>
      </c>
    </row>
    <row r="279" spans="1:7" x14ac:dyDescent="0.25">
      <c r="A279" s="1">
        <f t="shared" si="23"/>
        <v>-30</v>
      </c>
      <c r="B279" s="4">
        <f t="shared" si="24"/>
        <v>270</v>
      </c>
      <c r="C279" s="6">
        <f t="shared" ca="1" si="25"/>
        <v>51652</v>
      </c>
      <c r="D279" s="2">
        <f t="shared" si="21"/>
        <v>2.1499999999999998E-2</v>
      </c>
      <c r="E279" s="3" t="e">
        <f t="shared" si="22"/>
        <v>#NUM!</v>
      </c>
      <c r="F279" s="3" t="e">
        <f>+PPMT(D279/$E$2,1,A279+1,$D$3+SUM($F$10:F278),$E$3)</f>
        <v>#NUM!</v>
      </c>
      <c r="G279" s="3" t="e">
        <f>+IPMT(D279/$E$2,1,A279+1,$D$3+SUM($F$9:F278),0)</f>
        <v>#NUM!</v>
      </c>
    </row>
    <row r="280" spans="1:7" x14ac:dyDescent="0.25">
      <c r="A280" s="1">
        <f t="shared" si="23"/>
        <v>-31</v>
      </c>
      <c r="B280" s="4">
        <f t="shared" si="24"/>
        <v>271</v>
      </c>
      <c r="C280" s="6">
        <f t="shared" ca="1" si="25"/>
        <v>51682</v>
      </c>
      <c r="D280" s="2">
        <f t="shared" si="21"/>
        <v>2.1499999999999998E-2</v>
      </c>
      <c r="E280" s="3" t="e">
        <f t="shared" si="22"/>
        <v>#NUM!</v>
      </c>
      <c r="F280" s="3" t="e">
        <f>+PPMT(D280/$E$2,1,A280+1,$D$3+SUM($F$10:F279),$E$3)</f>
        <v>#NUM!</v>
      </c>
      <c r="G280" s="3" t="e">
        <f>+IPMT(D280/$E$2,1,A280+1,$D$3+SUM($F$9:F279),0)</f>
        <v>#NUM!</v>
      </c>
    </row>
    <row r="281" spans="1:7" x14ac:dyDescent="0.25">
      <c r="A281" s="1">
        <f t="shared" si="23"/>
        <v>-32</v>
      </c>
      <c r="B281" s="4">
        <f t="shared" si="24"/>
        <v>272</v>
      </c>
      <c r="C281" s="6">
        <f t="shared" ca="1" si="25"/>
        <v>51713</v>
      </c>
      <c r="D281" s="2">
        <f t="shared" si="21"/>
        <v>2.1499999999999998E-2</v>
      </c>
      <c r="E281" s="3" t="e">
        <f t="shared" si="22"/>
        <v>#NUM!</v>
      </c>
      <c r="F281" s="3" t="e">
        <f>+PPMT(D281/$E$2,1,A281+1,$D$3+SUM($F$10:F280),$E$3)</f>
        <v>#NUM!</v>
      </c>
      <c r="G281" s="3" t="e">
        <f>+IPMT(D281/$E$2,1,A281+1,$D$3+SUM($F$9:F280),0)</f>
        <v>#NUM!</v>
      </c>
    </row>
    <row r="282" spans="1:7" x14ac:dyDescent="0.25">
      <c r="A282" s="1">
        <f t="shared" si="23"/>
        <v>-33</v>
      </c>
      <c r="B282" s="4">
        <f t="shared" si="24"/>
        <v>273</v>
      </c>
      <c r="C282" s="6">
        <f t="shared" ca="1" si="25"/>
        <v>51744</v>
      </c>
      <c r="D282" s="2">
        <f t="shared" si="21"/>
        <v>2.1499999999999998E-2</v>
      </c>
      <c r="E282" s="3" t="e">
        <f t="shared" si="22"/>
        <v>#NUM!</v>
      </c>
      <c r="F282" s="3" t="e">
        <f>+PPMT(D282/$E$2,1,A282+1,$D$3+SUM($F$10:F281),$E$3)</f>
        <v>#NUM!</v>
      </c>
      <c r="G282" s="3" t="e">
        <f>+IPMT(D282/$E$2,1,A282+1,$D$3+SUM($F$9:F281),0)</f>
        <v>#NUM!</v>
      </c>
    </row>
    <row r="283" spans="1:7" x14ac:dyDescent="0.25">
      <c r="A283" s="1">
        <f t="shared" si="23"/>
        <v>-34</v>
      </c>
      <c r="B283" s="4">
        <f t="shared" si="24"/>
        <v>274</v>
      </c>
      <c r="C283" s="6">
        <f t="shared" ca="1" si="25"/>
        <v>51774</v>
      </c>
      <c r="D283" s="2">
        <f t="shared" si="21"/>
        <v>2.1499999999999998E-2</v>
      </c>
      <c r="E283" s="3" t="e">
        <f t="shared" si="22"/>
        <v>#NUM!</v>
      </c>
      <c r="F283" s="3" t="e">
        <f>+PPMT(D283/$E$2,1,A283+1,$D$3+SUM($F$10:F282),$E$3)</f>
        <v>#NUM!</v>
      </c>
      <c r="G283" s="3" t="e">
        <f>+IPMT(D283/$E$2,1,A283+1,$D$3+SUM($F$9:F282),0)</f>
        <v>#NUM!</v>
      </c>
    </row>
    <row r="284" spans="1:7" x14ac:dyDescent="0.25">
      <c r="A284" s="1">
        <f t="shared" si="23"/>
        <v>-35</v>
      </c>
      <c r="B284" s="4">
        <f t="shared" si="24"/>
        <v>275</v>
      </c>
      <c r="C284" s="6">
        <f t="shared" ca="1" si="25"/>
        <v>51805</v>
      </c>
      <c r="D284" s="2">
        <f t="shared" si="21"/>
        <v>2.1499999999999998E-2</v>
      </c>
      <c r="E284" s="3" t="e">
        <f t="shared" si="22"/>
        <v>#NUM!</v>
      </c>
      <c r="F284" s="3" t="e">
        <f>+PPMT(D284/$E$2,1,A284+1,$D$3+SUM($F$10:F283),$E$3)</f>
        <v>#NUM!</v>
      </c>
      <c r="G284" s="3" t="e">
        <f>+IPMT(D284/$E$2,1,A284+1,$D$3+SUM($F$9:F283),0)</f>
        <v>#NUM!</v>
      </c>
    </row>
    <row r="285" spans="1:7" x14ac:dyDescent="0.25">
      <c r="A285" s="1">
        <f t="shared" si="23"/>
        <v>-36</v>
      </c>
      <c r="B285" s="4">
        <f t="shared" si="24"/>
        <v>276</v>
      </c>
      <c r="C285" s="6">
        <f t="shared" ca="1" si="25"/>
        <v>51835</v>
      </c>
      <c r="D285" s="2">
        <f t="shared" si="21"/>
        <v>2.1499999999999998E-2</v>
      </c>
      <c r="E285" s="3" t="e">
        <f t="shared" si="22"/>
        <v>#NUM!</v>
      </c>
      <c r="F285" s="3" t="e">
        <f>+PPMT(D285/$E$2,1,A285+1,$D$3+SUM($F$10:F284),$E$3)</f>
        <v>#NUM!</v>
      </c>
      <c r="G285" s="3" t="e">
        <f>+IPMT(D285/$E$2,1,A285+1,$D$3+SUM($F$9:F284),0)</f>
        <v>#NUM!</v>
      </c>
    </row>
    <row r="286" spans="1:7" x14ac:dyDescent="0.25">
      <c r="A286" s="1">
        <f t="shared" si="23"/>
        <v>-37</v>
      </c>
      <c r="B286" s="4">
        <f t="shared" si="24"/>
        <v>277</v>
      </c>
      <c r="C286" s="6">
        <f t="shared" ca="1" si="25"/>
        <v>51866</v>
      </c>
      <c r="D286" s="2">
        <f t="shared" si="21"/>
        <v>2.1499999999999998E-2</v>
      </c>
      <c r="E286" s="3" t="e">
        <f t="shared" si="22"/>
        <v>#NUM!</v>
      </c>
      <c r="F286" s="3" t="e">
        <f>+PPMT(D286/$E$2,1,A286+1,$D$3+SUM($F$10:F285),$E$3)</f>
        <v>#NUM!</v>
      </c>
      <c r="G286" s="3" t="e">
        <f>+IPMT(D286/$E$2,1,A286+1,$D$3+SUM($F$9:F285),0)</f>
        <v>#NUM!</v>
      </c>
    </row>
    <row r="287" spans="1:7" x14ac:dyDescent="0.25">
      <c r="A287" s="1">
        <f t="shared" si="23"/>
        <v>-38</v>
      </c>
      <c r="B287" s="4">
        <f t="shared" si="24"/>
        <v>278</v>
      </c>
      <c r="C287" s="6">
        <f t="shared" ca="1" si="25"/>
        <v>51897</v>
      </c>
      <c r="D287" s="2">
        <f t="shared" si="21"/>
        <v>2.1499999999999998E-2</v>
      </c>
      <c r="E287" s="3" t="e">
        <f t="shared" si="22"/>
        <v>#NUM!</v>
      </c>
      <c r="F287" s="3" t="e">
        <f>+PPMT(D287/$E$2,1,A287+1,$D$3+SUM($F$10:F286),$E$3)</f>
        <v>#NUM!</v>
      </c>
      <c r="G287" s="3" t="e">
        <f>+IPMT(D287/$E$2,1,A287+1,$D$3+SUM($F$9:F286),0)</f>
        <v>#NUM!</v>
      </c>
    </row>
    <row r="288" spans="1:7" x14ac:dyDescent="0.25">
      <c r="A288" s="1">
        <f t="shared" si="23"/>
        <v>-39</v>
      </c>
      <c r="B288" s="4">
        <f t="shared" si="24"/>
        <v>279</v>
      </c>
      <c r="C288" s="6">
        <f t="shared" ca="1" si="25"/>
        <v>51925</v>
      </c>
      <c r="D288" s="2">
        <f t="shared" si="21"/>
        <v>2.1499999999999998E-2</v>
      </c>
      <c r="E288" s="3" t="e">
        <f t="shared" si="22"/>
        <v>#NUM!</v>
      </c>
      <c r="F288" s="3" t="e">
        <f>+PPMT(D288/$E$2,1,A288+1,$D$3+SUM($F$10:F287),$E$3)</f>
        <v>#NUM!</v>
      </c>
      <c r="G288" s="3" t="e">
        <f>+IPMT(D288/$E$2,1,A288+1,$D$3+SUM($F$9:F287),0)</f>
        <v>#NUM!</v>
      </c>
    </row>
    <row r="289" spans="1:7" x14ac:dyDescent="0.25">
      <c r="A289" s="1">
        <f t="shared" si="23"/>
        <v>-40</v>
      </c>
      <c r="B289" s="4">
        <f t="shared" si="24"/>
        <v>280</v>
      </c>
      <c r="C289" s="6">
        <f t="shared" ca="1" si="25"/>
        <v>51956</v>
      </c>
      <c r="D289" s="2">
        <f t="shared" si="21"/>
        <v>2.1499999999999998E-2</v>
      </c>
      <c r="E289" s="3" t="e">
        <f t="shared" si="22"/>
        <v>#NUM!</v>
      </c>
      <c r="F289" s="3" t="e">
        <f>+PPMT(D289/$E$2,1,A289+1,$D$3+SUM($F$10:F288),$E$3)</f>
        <v>#NUM!</v>
      </c>
      <c r="G289" s="3" t="e">
        <f>+IPMT(D289/$E$2,1,A289+1,$D$3+SUM($F$9:F288),0)</f>
        <v>#NUM!</v>
      </c>
    </row>
    <row r="290" spans="1:7" x14ac:dyDescent="0.25">
      <c r="A290" s="1">
        <f t="shared" si="23"/>
        <v>-41</v>
      </c>
      <c r="B290" s="4">
        <f t="shared" si="24"/>
        <v>281</v>
      </c>
      <c r="C290" s="6">
        <f t="shared" ca="1" si="25"/>
        <v>51986</v>
      </c>
      <c r="D290" s="2">
        <f t="shared" si="21"/>
        <v>2.1499999999999998E-2</v>
      </c>
      <c r="E290" s="3" t="e">
        <f t="shared" si="22"/>
        <v>#NUM!</v>
      </c>
      <c r="F290" s="3" t="e">
        <f>+PPMT(D290/$E$2,1,A290+1,$D$3+SUM($F$10:F289),$E$3)</f>
        <v>#NUM!</v>
      </c>
      <c r="G290" s="3" t="e">
        <f>+IPMT(D290/$E$2,1,A290+1,$D$3+SUM($F$9:F289),0)</f>
        <v>#NUM!</v>
      </c>
    </row>
    <row r="291" spans="1:7" x14ac:dyDescent="0.25">
      <c r="A291" s="1">
        <f t="shared" si="23"/>
        <v>-42</v>
      </c>
      <c r="B291" s="4">
        <f t="shared" si="24"/>
        <v>282</v>
      </c>
      <c r="C291" s="6">
        <f t="shared" ca="1" si="25"/>
        <v>52017</v>
      </c>
      <c r="D291" s="2">
        <f t="shared" si="21"/>
        <v>2.1499999999999998E-2</v>
      </c>
      <c r="E291" s="3" t="e">
        <f t="shared" si="22"/>
        <v>#NUM!</v>
      </c>
      <c r="F291" s="3" t="e">
        <f>+PPMT(D291/$E$2,1,A291+1,$D$3+SUM($F$10:F290),$E$3)</f>
        <v>#NUM!</v>
      </c>
      <c r="G291" s="3" t="e">
        <f>+IPMT(D291/$E$2,1,A291+1,$D$3+SUM($F$9:F290),0)</f>
        <v>#NUM!</v>
      </c>
    </row>
    <row r="292" spans="1:7" x14ac:dyDescent="0.25">
      <c r="A292" s="1">
        <f t="shared" si="23"/>
        <v>-43</v>
      </c>
      <c r="B292" s="4">
        <f t="shared" si="24"/>
        <v>283</v>
      </c>
      <c r="C292" s="6">
        <f t="shared" ca="1" si="25"/>
        <v>52047</v>
      </c>
      <c r="D292" s="2">
        <f t="shared" si="21"/>
        <v>2.1499999999999998E-2</v>
      </c>
      <c r="E292" s="3" t="e">
        <f t="shared" si="22"/>
        <v>#NUM!</v>
      </c>
      <c r="F292" s="3" t="e">
        <f>+PPMT(D292/$E$2,1,A292+1,$D$3+SUM($F$10:F291),$E$3)</f>
        <v>#NUM!</v>
      </c>
      <c r="G292" s="3" t="e">
        <f>+IPMT(D292/$E$2,1,A292+1,$D$3+SUM($F$9:F291),0)</f>
        <v>#NUM!</v>
      </c>
    </row>
    <row r="293" spans="1:7" x14ac:dyDescent="0.25">
      <c r="A293" s="1">
        <f t="shared" si="23"/>
        <v>-44</v>
      </c>
      <c r="B293" s="4">
        <f t="shared" si="24"/>
        <v>284</v>
      </c>
      <c r="C293" s="6">
        <f t="shared" ca="1" si="25"/>
        <v>52078</v>
      </c>
      <c r="D293" s="2">
        <f t="shared" si="21"/>
        <v>2.1499999999999998E-2</v>
      </c>
      <c r="E293" s="3" t="e">
        <f t="shared" si="22"/>
        <v>#NUM!</v>
      </c>
      <c r="F293" s="3" t="e">
        <f>+PPMT(D293/$E$2,1,A293+1,$D$3+SUM($F$10:F292),$E$3)</f>
        <v>#NUM!</v>
      </c>
      <c r="G293" s="3" t="e">
        <f>+IPMT(D293/$E$2,1,A293+1,$D$3+SUM($F$9:F292),0)</f>
        <v>#NUM!</v>
      </c>
    </row>
    <row r="294" spans="1:7" x14ac:dyDescent="0.25">
      <c r="A294" s="1">
        <f t="shared" si="23"/>
        <v>-45</v>
      </c>
      <c r="B294" s="4">
        <f t="shared" si="24"/>
        <v>285</v>
      </c>
      <c r="C294" s="6">
        <f t="shared" ca="1" si="25"/>
        <v>52109</v>
      </c>
      <c r="D294" s="2">
        <f t="shared" si="21"/>
        <v>2.1499999999999998E-2</v>
      </c>
      <c r="E294" s="3" t="e">
        <f t="shared" si="22"/>
        <v>#NUM!</v>
      </c>
      <c r="F294" s="3" t="e">
        <f>+PPMT(D294/$E$2,1,A294+1,$D$3+SUM($F$10:F293),$E$3)</f>
        <v>#NUM!</v>
      </c>
      <c r="G294" s="3" t="e">
        <f>+IPMT(D294/$E$2,1,A294+1,$D$3+SUM($F$9:F293),0)</f>
        <v>#NUM!</v>
      </c>
    </row>
    <row r="295" spans="1:7" x14ac:dyDescent="0.25">
      <c r="A295" s="1">
        <f t="shared" si="23"/>
        <v>-46</v>
      </c>
      <c r="B295" s="4">
        <f t="shared" si="24"/>
        <v>286</v>
      </c>
      <c r="C295" s="6">
        <f t="shared" ca="1" si="25"/>
        <v>52139</v>
      </c>
      <c r="D295" s="2">
        <f t="shared" si="21"/>
        <v>2.1499999999999998E-2</v>
      </c>
      <c r="E295" s="3" t="e">
        <f t="shared" si="22"/>
        <v>#NUM!</v>
      </c>
      <c r="F295" s="3" t="e">
        <f>+PPMT(D295/$E$2,1,A295+1,$D$3+SUM($F$10:F294),$E$3)</f>
        <v>#NUM!</v>
      </c>
      <c r="G295" s="3" t="e">
        <f>+IPMT(D295/$E$2,1,A295+1,$D$3+SUM($F$9:F294),0)</f>
        <v>#NUM!</v>
      </c>
    </row>
    <row r="296" spans="1:7" x14ac:dyDescent="0.25">
      <c r="A296" s="1">
        <f t="shared" si="23"/>
        <v>-47</v>
      </c>
      <c r="B296" s="4">
        <f t="shared" si="24"/>
        <v>287</v>
      </c>
      <c r="C296" s="6">
        <f t="shared" ca="1" si="25"/>
        <v>52170</v>
      </c>
      <c r="D296" s="2">
        <f t="shared" si="21"/>
        <v>2.1499999999999998E-2</v>
      </c>
      <c r="E296" s="3" t="e">
        <f t="shared" si="22"/>
        <v>#NUM!</v>
      </c>
      <c r="F296" s="3" t="e">
        <f>+PPMT(D296/$E$2,1,A296+1,$D$3+SUM($F$10:F295),$E$3)</f>
        <v>#NUM!</v>
      </c>
      <c r="G296" s="3" t="e">
        <f>+IPMT(D296/$E$2,1,A296+1,$D$3+SUM($F$9:F295),0)</f>
        <v>#NUM!</v>
      </c>
    </row>
    <row r="297" spans="1:7" x14ac:dyDescent="0.25">
      <c r="A297" s="1">
        <f t="shared" si="23"/>
        <v>-48</v>
      </c>
      <c r="B297" s="4">
        <f t="shared" si="24"/>
        <v>288</v>
      </c>
      <c r="C297" s="6">
        <f t="shared" ca="1" si="25"/>
        <v>52200</v>
      </c>
      <c r="D297" s="2">
        <f t="shared" si="21"/>
        <v>2.1499999999999998E-2</v>
      </c>
      <c r="E297" s="3" t="e">
        <f t="shared" si="22"/>
        <v>#NUM!</v>
      </c>
      <c r="F297" s="3" t="e">
        <f>+PPMT(D297/$E$2,1,A297+1,$D$3+SUM($F$10:F296),$E$3)</f>
        <v>#NUM!</v>
      </c>
      <c r="G297" s="3" t="e">
        <f>+IPMT(D297/$E$2,1,A297+1,$D$3+SUM($F$9:F296),0)</f>
        <v>#NUM!</v>
      </c>
    </row>
    <row r="298" spans="1:7" x14ac:dyDescent="0.25">
      <c r="A298" s="1">
        <f t="shared" si="23"/>
        <v>-49</v>
      </c>
      <c r="B298" s="4">
        <f t="shared" si="24"/>
        <v>289</v>
      </c>
      <c r="C298" s="6">
        <f t="shared" ca="1" si="25"/>
        <v>52231</v>
      </c>
      <c r="D298" s="2">
        <f t="shared" si="21"/>
        <v>2.1499999999999998E-2</v>
      </c>
      <c r="E298" s="3" t="e">
        <f t="shared" si="22"/>
        <v>#NUM!</v>
      </c>
      <c r="F298" s="3" t="e">
        <f>+PPMT(D298/$E$2,1,A298+1,$D$3+SUM($F$10:F297),$E$3)</f>
        <v>#NUM!</v>
      </c>
      <c r="G298" s="3" t="e">
        <f>+IPMT(D298/$E$2,1,A298+1,$D$3+SUM($F$9:F297),0)</f>
        <v>#NUM!</v>
      </c>
    </row>
    <row r="299" spans="1:7" x14ac:dyDescent="0.25">
      <c r="A299" s="1">
        <f t="shared" si="23"/>
        <v>-50</v>
      </c>
      <c r="B299" s="4">
        <f t="shared" si="24"/>
        <v>290</v>
      </c>
      <c r="C299" s="6">
        <f t="shared" ca="1" si="25"/>
        <v>52262</v>
      </c>
      <c r="D299" s="2">
        <f t="shared" si="21"/>
        <v>2.1499999999999998E-2</v>
      </c>
      <c r="E299" s="3" t="e">
        <f t="shared" si="22"/>
        <v>#NUM!</v>
      </c>
      <c r="F299" s="3" t="e">
        <f>+PPMT(D299/$E$2,1,A299+1,$D$3+SUM($F$10:F298),$E$3)</f>
        <v>#NUM!</v>
      </c>
      <c r="G299" s="3" t="e">
        <f>+IPMT(D299/$E$2,1,A299+1,$D$3+SUM($F$9:F298),0)</f>
        <v>#NUM!</v>
      </c>
    </row>
    <row r="300" spans="1:7" x14ac:dyDescent="0.25">
      <c r="A300" s="1">
        <f t="shared" si="23"/>
        <v>-51</v>
      </c>
      <c r="B300" s="4">
        <f t="shared" si="24"/>
        <v>291</v>
      </c>
      <c r="C300" s="6">
        <f t="shared" ca="1" si="25"/>
        <v>52290</v>
      </c>
      <c r="D300" s="2">
        <f t="shared" si="21"/>
        <v>2.1499999999999998E-2</v>
      </c>
      <c r="E300" s="3" t="e">
        <f t="shared" si="22"/>
        <v>#NUM!</v>
      </c>
      <c r="F300" s="3" t="e">
        <f>+PPMT(D300/$E$2,1,A300+1,$D$3+SUM($F$10:F299),$E$3)</f>
        <v>#NUM!</v>
      </c>
      <c r="G300" s="3" t="e">
        <f>+IPMT(D300/$E$2,1,A300+1,$D$3+SUM($F$9:F299),0)</f>
        <v>#NUM!</v>
      </c>
    </row>
    <row r="301" spans="1:7" x14ac:dyDescent="0.25">
      <c r="A301" s="1">
        <f t="shared" si="23"/>
        <v>-52</v>
      </c>
      <c r="B301" s="4">
        <f t="shared" si="24"/>
        <v>292</v>
      </c>
      <c r="C301" s="6">
        <f t="shared" ca="1" si="25"/>
        <v>52321</v>
      </c>
      <c r="D301" s="2">
        <f t="shared" si="21"/>
        <v>2.1499999999999998E-2</v>
      </c>
      <c r="E301" s="3" t="e">
        <f t="shared" si="22"/>
        <v>#NUM!</v>
      </c>
      <c r="F301" s="3" t="e">
        <f>+PPMT(D301/$E$2,1,A301+1,$D$3+SUM($F$10:F300),$E$3)</f>
        <v>#NUM!</v>
      </c>
      <c r="G301" s="3" t="e">
        <f>+IPMT(D301/$E$2,1,A301+1,$D$3+SUM($F$9:F300),0)</f>
        <v>#NUM!</v>
      </c>
    </row>
    <row r="302" spans="1:7" x14ac:dyDescent="0.25">
      <c r="A302" s="1">
        <f t="shared" si="23"/>
        <v>-53</v>
      </c>
      <c r="B302" s="4">
        <f t="shared" si="24"/>
        <v>293</v>
      </c>
      <c r="C302" s="6">
        <f t="shared" ca="1" si="25"/>
        <v>52351</v>
      </c>
      <c r="D302" s="2">
        <f t="shared" si="21"/>
        <v>2.1499999999999998E-2</v>
      </c>
      <c r="E302" s="3" t="e">
        <f t="shared" si="22"/>
        <v>#NUM!</v>
      </c>
      <c r="F302" s="3" t="e">
        <f>+PPMT(D302/$E$2,1,A302+1,$D$3+SUM($F$10:F301),$E$3)</f>
        <v>#NUM!</v>
      </c>
      <c r="G302" s="3" t="e">
        <f>+IPMT(D302/$E$2,1,A302+1,$D$3+SUM($F$9:F301),0)</f>
        <v>#NUM!</v>
      </c>
    </row>
    <row r="303" spans="1:7" x14ac:dyDescent="0.25">
      <c r="A303" s="1">
        <f t="shared" si="23"/>
        <v>-54</v>
      </c>
      <c r="B303" s="4">
        <f t="shared" si="24"/>
        <v>294</v>
      </c>
      <c r="C303" s="6">
        <f t="shared" ca="1" si="25"/>
        <v>52382</v>
      </c>
      <c r="D303" s="2">
        <f t="shared" si="21"/>
        <v>2.1499999999999998E-2</v>
      </c>
      <c r="E303" s="3" t="e">
        <f t="shared" si="22"/>
        <v>#NUM!</v>
      </c>
      <c r="F303" s="3" t="e">
        <f>+PPMT(D303/$E$2,1,A303+1,$D$3+SUM($F$10:F302),$E$3)</f>
        <v>#NUM!</v>
      </c>
      <c r="G303" s="3" t="e">
        <f>+IPMT(D303/$E$2,1,A303+1,$D$3+SUM($F$9:F302),0)</f>
        <v>#NUM!</v>
      </c>
    </row>
    <row r="304" spans="1:7" x14ac:dyDescent="0.25">
      <c r="A304" s="1">
        <f t="shared" si="23"/>
        <v>-55</v>
      </c>
      <c r="B304" s="4">
        <f t="shared" si="24"/>
        <v>295</v>
      </c>
      <c r="C304" s="6">
        <f t="shared" ca="1" si="25"/>
        <v>52412</v>
      </c>
      <c r="D304" s="2">
        <f t="shared" si="21"/>
        <v>2.1499999999999998E-2</v>
      </c>
      <c r="E304" s="3" t="e">
        <f t="shared" si="22"/>
        <v>#NUM!</v>
      </c>
      <c r="F304" s="3" t="e">
        <f>+PPMT(D304/$E$2,1,A304+1,$D$3+SUM($F$10:F303),$E$3)</f>
        <v>#NUM!</v>
      </c>
      <c r="G304" s="3" t="e">
        <f>+IPMT(D304/$E$2,1,A304+1,$D$3+SUM($F$9:F303),0)</f>
        <v>#NUM!</v>
      </c>
    </row>
    <row r="305" spans="1:7" x14ac:dyDescent="0.25">
      <c r="A305" s="1">
        <f t="shared" si="23"/>
        <v>-56</v>
      </c>
      <c r="B305" s="4">
        <f t="shared" si="24"/>
        <v>296</v>
      </c>
      <c r="C305" s="6">
        <f t="shared" ca="1" si="25"/>
        <v>52443</v>
      </c>
      <c r="D305" s="2">
        <f t="shared" si="21"/>
        <v>2.1499999999999998E-2</v>
      </c>
      <c r="E305" s="3" t="e">
        <f t="shared" si="22"/>
        <v>#NUM!</v>
      </c>
      <c r="F305" s="3" t="e">
        <f>+PPMT(D305/$E$2,1,A305+1,$D$3+SUM($F$10:F304),$E$3)</f>
        <v>#NUM!</v>
      </c>
      <c r="G305" s="3" t="e">
        <f>+IPMT(D305/$E$2,1,A305+1,$D$3+SUM($F$9:F304),0)</f>
        <v>#NUM!</v>
      </c>
    </row>
    <row r="306" spans="1:7" x14ac:dyDescent="0.25">
      <c r="A306" s="1">
        <f t="shared" si="23"/>
        <v>-57</v>
      </c>
      <c r="B306" s="4">
        <f t="shared" si="24"/>
        <v>297</v>
      </c>
      <c r="C306" s="6">
        <f t="shared" ca="1" si="25"/>
        <v>52474</v>
      </c>
      <c r="D306" s="2">
        <f t="shared" si="21"/>
        <v>2.1499999999999998E-2</v>
      </c>
      <c r="E306" s="3" t="e">
        <f t="shared" si="22"/>
        <v>#NUM!</v>
      </c>
      <c r="F306" s="3" t="e">
        <f>+PPMT(D306/$E$2,1,A306+1,$D$3+SUM($F$10:F305),$E$3)</f>
        <v>#NUM!</v>
      </c>
      <c r="G306" s="3" t="e">
        <f>+IPMT(D306/$E$2,1,A306+1,$D$3+SUM($F$9:F305),0)</f>
        <v>#NUM!</v>
      </c>
    </row>
    <row r="307" spans="1:7" x14ac:dyDescent="0.25">
      <c r="A307" s="1">
        <f t="shared" si="23"/>
        <v>-58</v>
      </c>
      <c r="B307" s="4">
        <f t="shared" si="24"/>
        <v>298</v>
      </c>
      <c r="C307" s="6">
        <f t="shared" ca="1" si="25"/>
        <v>52504</v>
      </c>
      <c r="D307" s="2">
        <f t="shared" si="21"/>
        <v>2.1499999999999998E-2</v>
      </c>
      <c r="E307" s="3" t="e">
        <f t="shared" si="22"/>
        <v>#NUM!</v>
      </c>
      <c r="F307" s="3" t="e">
        <f>+PPMT(D307/$E$2,1,A307+1,$D$3+SUM($F$10:F306),$E$3)</f>
        <v>#NUM!</v>
      </c>
      <c r="G307" s="3" t="e">
        <f>+IPMT(D307/$E$2,1,A307+1,$D$3+SUM($F$9:F306),0)</f>
        <v>#NUM!</v>
      </c>
    </row>
    <row r="308" spans="1:7" x14ac:dyDescent="0.25">
      <c r="A308" s="1">
        <f t="shared" si="23"/>
        <v>-59</v>
      </c>
      <c r="B308" s="4">
        <f t="shared" si="24"/>
        <v>299</v>
      </c>
      <c r="C308" s="6">
        <f t="shared" ca="1" si="25"/>
        <v>52535</v>
      </c>
      <c r="D308" s="2">
        <f t="shared" si="21"/>
        <v>2.1499999999999998E-2</v>
      </c>
      <c r="E308" s="3" t="e">
        <f t="shared" si="22"/>
        <v>#NUM!</v>
      </c>
      <c r="F308" s="3" t="e">
        <f>+PPMT(D308/$E$2,1,A308+1,$D$3+SUM($F$10:F307),$E$3)</f>
        <v>#NUM!</v>
      </c>
      <c r="G308" s="3" t="e">
        <f>+IPMT(D308/$E$2,1,A308+1,$D$3+SUM($F$9:F307),0)</f>
        <v>#NUM!</v>
      </c>
    </row>
    <row r="309" spans="1:7" x14ac:dyDescent="0.25">
      <c r="A309" s="1">
        <f t="shared" si="23"/>
        <v>-60</v>
      </c>
      <c r="B309" s="4">
        <f t="shared" si="24"/>
        <v>300</v>
      </c>
      <c r="C309" s="6">
        <f t="shared" ca="1" si="25"/>
        <v>52565</v>
      </c>
      <c r="D309" s="2">
        <f t="shared" si="21"/>
        <v>2.1499999999999998E-2</v>
      </c>
      <c r="E309" s="3" t="e">
        <f t="shared" si="22"/>
        <v>#NUM!</v>
      </c>
      <c r="F309" s="3" t="e">
        <f>+PPMT(D309/$E$2,1,A309+1,$D$3+SUM($F$10:F308),$E$3)</f>
        <v>#NUM!</v>
      </c>
      <c r="G309" s="3" t="e">
        <f>+IPMT(D309/$E$2,1,A309+1,$D$3+SUM($F$9:F308),0)</f>
        <v>#NUM!</v>
      </c>
    </row>
    <row r="310" spans="1:7" x14ac:dyDescent="0.25">
      <c r="A310" s="1">
        <f t="shared" si="23"/>
        <v>-61</v>
      </c>
      <c r="B310" s="4">
        <f t="shared" si="24"/>
        <v>301</v>
      </c>
      <c r="C310" s="6">
        <f t="shared" ca="1" si="25"/>
        <v>52596</v>
      </c>
      <c r="D310" s="2">
        <f t="shared" si="21"/>
        <v>2.1499999999999998E-2</v>
      </c>
      <c r="E310" s="3" t="e">
        <f t="shared" si="22"/>
        <v>#NUM!</v>
      </c>
      <c r="F310" s="3" t="e">
        <f>+PPMT(D310/$E$2,1,A310+1,$D$3+SUM($F$10:F309),$E$3)</f>
        <v>#NUM!</v>
      </c>
      <c r="G310" s="3" t="e">
        <f>+IPMT(D310/$E$2,1,A310+1,$D$3+SUM($F$9:F309),0)</f>
        <v>#NUM!</v>
      </c>
    </row>
    <row r="311" spans="1:7" x14ac:dyDescent="0.25">
      <c r="A311" s="1">
        <f t="shared" si="23"/>
        <v>-62</v>
      </c>
      <c r="B311" s="4">
        <f t="shared" si="24"/>
        <v>302</v>
      </c>
      <c r="C311" s="6">
        <f t="shared" ca="1" si="25"/>
        <v>52627</v>
      </c>
      <c r="D311" s="2">
        <f t="shared" si="21"/>
        <v>2.1499999999999998E-2</v>
      </c>
      <c r="E311" s="3" t="e">
        <f t="shared" si="22"/>
        <v>#NUM!</v>
      </c>
      <c r="F311" s="3" t="e">
        <f>+PPMT(D311/$E$2,1,A311+1,$D$3+SUM($F$10:F310),$E$3)</f>
        <v>#NUM!</v>
      </c>
      <c r="G311" s="3" t="e">
        <f>+IPMT(D311/$E$2,1,A311+1,$D$3+SUM($F$9:F310),0)</f>
        <v>#NUM!</v>
      </c>
    </row>
    <row r="312" spans="1:7" x14ac:dyDescent="0.25">
      <c r="A312" s="1">
        <f t="shared" si="23"/>
        <v>-63</v>
      </c>
      <c r="B312" s="4">
        <f t="shared" si="24"/>
        <v>303</v>
      </c>
      <c r="C312" s="6">
        <f t="shared" ca="1" si="25"/>
        <v>52656</v>
      </c>
      <c r="D312" s="2">
        <f t="shared" si="21"/>
        <v>2.1499999999999998E-2</v>
      </c>
      <c r="E312" s="3" t="e">
        <f t="shared" si="22"/>
        <v>#NUM!</v>
      </c>
      <c r="F312" s="3" t="e">
        <f>+PPMT(D312/$E$2,1,A312+1,$D$3+SUM($F$10:F311),$E$3)</f>
        <v>#NUM!</v>
      </c>
      <c r="G312" s="3" t="e">
        <f>+IPMT(D312/$E$2,1,A312+1,$D$3+SUM($F$9:F311),0)</f>
        <v>#NUM!</v>
      </c>
    </row>
    <row r="313" spans="1:7" x14ac:dyDescent="0.25">
      <c r="A313" s="1">
        <f t="shared" si="23"/>
        <v>-64</v>
      </c>
      <c r="B313" s="4">
        <f t="shared" si="24"/>
        <v>304</v>
      </c>
      <c r="C313" s="6">
        <f t="shared" ca="1" si="25"/>
        <v>52687</v>
      </c>
      <c r="D313" s="2">
        <f t="shared" si="21"/>
        <v>2.1499999999999998E-2</v>
      </c>
      <c r="E313" s="3" t="e">
        <f t="shared" si="22"/>
        <v>#NUM!</v>
      </c>
      <c r="F313" s="3" t="e">
        <f>+PPMT(D313/$E$2,1,A313+1,$D$3+SUM($F$10:F312),$E$3)</f>
        <v>#NUM!</v>
      </c>
      <c r="G313" s="3" t="e">
        <f>+IPMT(D313/$E$2,1,A313+1,$D$3+SUM($F$9:F312),0)</f>
        <v>#NUM!</v>
      </c>
    </row>
    <row r="314" spans="1:7" x14ac:dyDescent="0.25">
      <c r="A314" s="1">
        <f t="shared" si="23"/>
        <v>-65</v>
      </c>
      <c r="B314" s="4">
        <f t="shared" si="24"/>
        <v>305</v>
      </c>
      <c r="C314" s="6">
        <f t="shared" ca="1" si="25"/>
        <v>52717</v>
      </c>
      <c r="D314" s="2">
        <f t="shared" si="21"/>
        <v>2.1499999999999998E-2</v>
      </c>
      <c r="E314" s="3" t="e">
        <f t="shared" si="22"/>
        <v>#NUM!</v>
      </c>
      <c r="F314" s="3" t="e">
        <f>+PPMT(D314/$E$2,1,A314+1,$D$3+SUM($F$10:F313),$E$3)</f>
        <v>#NUM!</v>
      </c>
      <c r="G314" s="3" t="e">
        <f>+IPMT(D314/$E$2,1,A314+1,$D$3+SUM($F$9:F313),0)</f>
        <v>#NUM!</v>
      </c>
    </row>
    <row r="315" spans="1:7" x14ac:dyDescent="0.25">
      <c r="A315" s="1">
        <f t="shared" si="23"/>
        <v>-66</v>
      </c>
      <c r="B315" s="4">
        <f t="shared" si="24"/>
        <v>306</v>
      </c>
      <c r="C315" s="6">
        <f t="shared" ca="1" si="25"/>
        <v>52748</v>
      </c>
      <c r="D315" s="2">
        <f t="shared" si="21"/>
        <v>2.1499999999999998E-2</v>
      </c>
      <c r="E315" s="3" t="e">
        <f t="shared" si="22"/>
        <v>#NUM!</v>
      </c>
      <c r="F315" s="3" t="e">
        <f>+PPMT(D315/$E$2,1,A315+1,$D$3+SUM($F$10:F314),$E$3)</f>
        <v>#NUM!</v>
      </c>
      <c r="G315" s="3" t="e">
        <f>+IPMT(D315/$E$2,1,A315+1,$D$3+SUM($F$9:F314),0)</f>
        <v>#NUM!</v>
      </c>
    </row>
    <row r="316" spans="1:7" x14ac:dyDescent="0.25">
      <c r="A316" s="1">
        <f t="shared" si="23"/>
        <v>-67</v>
      </c>
      <c r="B316" s="4">
        <f t="shared" si="24"/>
        <v>307</v>
      </c>
      <c r="C316" s="6">
        <f t="shared" ca="1" si="25"/>
        <v>52778</v>
      </c>
      <c r="D316" s="2">
        <f t="shared" si="21"/>
        <v>2.1499999999999998E-2</v>
      </c>
      <c r="E316" s="3" t="e">
        <f t="shared" si="22"/>
        <v>#NUM!</v>
      </c>
      <c r="F316" s="3" t="e">
        <f>+PPMT(D316/$E$2,1,A316+1,$D$3+SUM($F$10:F315),$E$3)</f>
        <v>#NUM!</v>
      </c>
      <c r="G316" s="3" t="e">
        <f>+IPMT(D316/$E$2,1,A316+1,$D$3+SUM($F$9:F315),0)</f>
        <v>#NUM!</v>
      </c>
    </row>
    <row r="317" spans="1:7" x14ac:dyDescent="0.25">
      <c r="A317" s="1">
        <f t="shared" si="23"/>
        <v>-68</v>
      </c>
      <c r="B317" s="4">
        <f t="shared" si="24"/>
        <v>308</v>
      </c>
      <c r="C317" s="6">
        <f t="shared" ca="1" si="25"/>
        <v>52809</v>
      </c>
      <c r="D317" s="2">
        <f t="shared" si="21"/>
        <v>2.1499999999999998E-2</v>
      </c>
      <c r="E317" s="3" t="e">
        <f t="shared" si="22"/>
        <v>#NUM!</v>
      </c>
      <c r="F317" s="3" t="e">
        <f>+PPMT(D317/$E$2,1,A317+1,$D$3+SUM($F$10:F316),$E$3)</f>
        <v>#NUM!</v>
      </c>
      <c r="G317" s="3" t="e">
        <f>+IPMT(D317/$E$2,1,A317+1,$D$3+SUM($F$9:F316),0)</f>
        <v>#NUM!</v>
      </c>
    </row>
    <row r="318" spans="1:7" x14ac:dyDescent="0.25">
      <c r="A318" s="1">
        <f t="shared" si="23"/>
        <v>-69</v>
      </c>
      <c r="B318" s="4">
        <f t="shared" si="24"/>
        <v>309</v>
      </c>
      <c r="C318" s="6">
        <f t="shared" ca="1" si="25"/>
        <v>52840</v>
      </c>
      <c r="D318" s="2">
        <f t="shared" si="21"/>
        <v>2.1499999999999998E-2</v>
      </c>
      <c r="E318" s="3" t="e">
        <f t="shared" si="22"/>
        <v>#NUM!</v>
      </c>
      <c r="F318" s="3" t="e">
        <f>+PPMT(D318/$E$2,1,A318+1,$D$3+SUM($F$10:F317),$E$3)</f>
        <v>#NUM!</v>
      </c>
      <c r="G318" s="3" t="e">
        <f>+IPMT(D318/$E$2,1,A318+1,$D$3+SUM($F$9:F317),0)</f>
        <v>#NUM!</v>
      </c>
    </row>
    <row r="319" spans="1:7" x14ac:dyDescent="0.25">
      <c r="A319" s="1">
        <f t="shared" si="23"/>
        <v>-70</v>
      </c>
      <c r="B319" s="4">
        <f t="shared" si="24"/>
        <v>310</v>
      </c>
      <c r="C319" s="6">
        <f t="shared" ca="1" si="25"/>
        <v>52870</v>
      </c>
      <c r="D319" s="2">
        <f t="shared" si="21"/>
        <v>2.1499999999999998E-2</v>
      </c>
      <c r="E319" s="3" t="e">
        <f t="shared" si="22"/>
        <v>#NUM!</v>
      </c>
      <c r="F319" s="3" t="e">
        <f>+PPMT(D319/$E$2,1,A319+1,$D$3+SUM($F$10:F318),$E$3)</f>
        <v>#NUM!</v>
      </c>
      <c r="G319" s="3" t="e">
        <f>+IPMT(D319/$E$2,1,A319+1,$D$3+SUM($F$9:F318),0)</f>
        <v>#NUM!</v>
      </c>
    </row>
    <row r="320" spans="1:7" x14ac:dyDescent="0.25">
      <c r="A320" s="1">
        <f t="shared" si="23"/>
        <v>-71</v>
      </c>
      <c r="B320" s="4">
        <f t="shared" si="24"/>
        <v>311</v>
      </c>
      <c r="C320" s="6">
        <f t="shared" ca="1" si="25"/>
        <v>52901</v>
      </c>
      <c r="D320" s="2">
        <f t="shared" si="21"/>
        <v>2.1499999999999998E-2</v>
      </c>
      <c r="E320" s="3" t="e">
        <f t="shared" si="22"/>
        <v>#NUM!</v>
      </c>
      <c r="F320" s="3" t="e">
        <f>+PPMT(D320/$E$2,1,A320+1,$D$3+SUM($F$10:F319),$E$3)</f>
        <v>#NUM!</v>
      </c>
      <c r="G320" s="3" t="e">
        <f>+IPMT(D320/$E$2,1,A320+1,$D$3+SUM($F$9:F319),0)</f>
        <v>#NUM!</v>
      </c>
    </row>
    <row r="321" spans="1:7" x14ac:dyDescent="0.25">
      <c r="A321" s="1">
        <f t="shared" si="23"/>
        <v>-72</v>
      </c>
      <c r="B321" s="4">
        <f t="shared" si="24"/>
        <v>312</v>
      </c>
      <c r="C321" s="6">
        <f t="shared" ca="1" si="25"/>
        <v>52931</v>
      </c>
      <c r="D321" s="2">
        <f t="shared" si="21"/>
        <v>2.1499999999999998E-2</v>
      </c>
      <c r="E321" s="3" t="e">
        <f t="shared" si="22"/>
        <v>#NUM!</v>
      </c>
      <c r="F321" s="3" t="e">
        <f>+PPMT(D321/$E$2,1,A321+1,$D$3+SUM($F$10:F320),$E$3)</f>
        <v>#NUM!</v>
      </c>
      <c r="G321" s="3" t="e">
        <f>+IPMT(D321/$E$2,1,A321+1,$D$3+SUM($F$9:F320),0)</f>
        <v>#NUM!</v>
      </c>
    </row>
    <row r="322" spans="1:7" x14ac:dyDescent="0.25">
      <c r="A322" s="1">
        <f t="shared" si="23"/>
        <v>-73</v>
      </c>
      <c r="B322" s="4">
        <f t="shared" si="24"/>
        <v>313</v>
      </c>
      <c r="C322" s="6">
        <f t="shared" ca="1" si="25"/>
        <v>52962</v>
      </c>
      <c r="D322" s="2">
        <f t="shared" si="21"/>
        <v>2.1499999999999998E-2</v>
      </c>
      <c r="E322" s="3" t="e">
        <f t="shared" si="22"/>
        <v>#NUM!</v>
      </c>
      <c r="F322" s="3" t="e">
        <f>+PPMT(D322/$E$2,1,A322+1,$D$3+SUM($F$10:F321),$E$3)</f>
        <v>#NUM!</v>
      </c>
      <c r="G322" s="3" t="e">
        <f>+IPMT(D322/$E$2,1,A322+1,$D$3+SUM($F$9:F321),0)</f>
        <v>#NUM!</v>
      </c>
    </row>
    <row r="323" spans="1:7" x14ac:dyDescent="0.25">
      <c r="A323" s="1">
        <f t="shared" si="23"/>
        <v>-74</v>
      </c>
      <c r="B323" s="4">
        <f t="shared" si="24"/>
        <v>314</v>
      </c>
      <c r="C323" s="6">
        <f t="shared" ca="1" si="25"/>
        <v>52993</v>
      </c>
      <c r="D323" s="2">
        <f t="shared" si="21"/>
        <v>2.1499999999999998E-2</v>
      </c>
      <c r="E323" s="3" t="e">
        <f t="shared" si="22"/>
        <v>#NUM!</v>
      </c>
      <c r="F323" s="3" t="e">
        <f>+PPMT(D323/$E$2,1,A323+1,$D$3+SUM($F$10:F322),$E$3)</f>
        <v>#NUM!</v>
      </c>
      <c r="G323" s="3" t="e">
        <f>+IPMT(D323/$E$2,1,A323+1,$D$3+SUM($F$9:F322),0)</f>
        <v>#NUM!</v>
      </c>
    </row>
    <row r="324" spans="1:7" x14ac:dyDescent="0.25">
      <c r="A324" s="1">
        <f t="shared" si="23"/>
        <v>-75</v>
      </c>
      <c r="B324" s="4">
        <f t="shared" si="24"/>
        <v>315</v>
      </c>
      <c r="C324" s="6">
        <f t="shared" ca="1" si="25"/>
        <v>53021</v>
      </c>
      <c r="D324" s="2">
        <f t="shared" si="21"/>
        <v>2.1499999999999998E-2</v>
      </c>
      <c r="E324" s="3" t="e">
        <f t="shared" si="22"/>
        <v>#NUM!</v>
      </c>
      <c r="F324" s="3" t="e">
        <f>+PPMT(D324/$E$2,1,A324+1,$D$3+SUM($F$10:F323),$E$3)</f>
        <v>#NUM!</v>
      </c>
      <c r="G324" s="3" t="e">
        <f>+IPMT(D324/$E$2,1,A324+1,$D$3+SUM($F$9:F323),0)</f>
        <v>#NUM!</v>
      </c>
    </row>
    <row r="325" spans="1:7" x14ac:dyDescent="0.25">
      <c r="A325" s="1">
        <f t="shared" si="23"/>
        <v>-76</v>
      </c>
      <c r="B325" s="4">
        <f t="shared" si="24"/>
        <v>316</v>
      </c>
      <c r="C325" s="6">
        <f t="shared" ca="1" si="25"/>
        <v>53052</v>
      </c>
      <c r="D325" s="2">
        <f t="shared" si="21"/>
        <v>2.1499999999999998E-2</v>
      </c>
      <c r="E325" s="3" t="e">
        <f t="shared" si="22"/>
        <v>#NUM!</v>
      </c>
      <c r="F325" s="3" t="e">
        <f>+PPMT(D325/$E$2,1,A325+1,$D$3+SUM($F$10:F324),$E$3)</f>
        <v>#NUM!</v>
      </c>
      <c r="G325" s="3" t="e">
        <f>+IPMT(D325/$E$2,1,A325+1,$D$3+SUM($F$9:F324),0)</f>
        <v>#NUM!</v>
      </c>
    </row>
    <row r="326" spans="1:7" x14ac:dyDescent="0.25">
      <c r="A326" s="1">
        <f t="shared" si="23"/>
        <v>-77</v>
      </c>
      <c r="B326" s="4">
        <f t="shared" si="24"/>
        <v>317</v>
      </c>
      <c r="C326" s="6">
        <f t="shared" ca="1" si="25"/>
        <v>53082</v>
      </c>
      <c r="D326" s="2">
        <f t="shared" si="21"/>
        <v>2.1499999999999998E-2</v>
      </c>
      <c r="E326" s="3" t="e">
        <f t="shared" si="22"/>
        <v>#NUM!</v>
      </c>
      <c r="F326" s="3" t="e">
        <f>+PPMT(D326/$E$2,1,A326+1,$D$3+SUM($F$10:F325),$E$3)</f>
        <v>#NUM!</v>
      </c>
      <c r="G326" s="3" t="e">
        <f>+IPMT(D326/$E$2,1,A326+1,$D$3+SUM($F$9:F325),0)</f>
        <v>#NUM!</v>
      </c>
    </row>
    <row r="327" spans="1:7" x14ac:dyDescent="0.25">
      <c r="A327" s="1">
        <f t="shared" si="23"/>
        <v>-78</v>
      </c>
      <c r="B327" s="4">
        <f t="shared" si="24"/>
        <v>318</v>
      </c>
      <c r="C327" s="6">
        <f t="shared" ca="1" si="25"/>
        <v>53113</v>
      </c>
      <c r="D327" s="2">
        <f t="shared" si="21"/>
        <v>2.1499999999999998E-2</v>
      </c>
      <c r="E327" s="3" t="e">
        <f t="shared" si="22"/>
        <v>#NUM!</v>
      </c>
      <c r="F327" s="3" t="e">
        <f>+PPMT(D327/$E$2,1,A327+1,$D$3+SUM($F$10:F326),$E$3)</f>
        <v>#NUM!</v>
      </c>
      <c r="G327" s="3" t="e">
        <f>+IPMT(D327/$E$2,1,A327+1,$D$3+SUM($F$9:F326),0)</f>
        <v>#NUM!</v>
      </c>
    </row>
    <row r="328" spans="1:7" x14ac:dyDescent="0.25">
      <c r="A328" s="1">
        <f t="shared" si="23"/>
        <v>-79</v>
      </c>
      <c r="B328" s="4">
        <f t="shared" si="24"/>
        <v>319</v>
      </c>
      <c r="C328" s="6">
        <f t="shared" ca="1" si="25"/>
        <v>53143</v>
      </c>
      <c r="D328" s="2">
        <f t="shared" si="21"/>
        <v>2.1499999999999998E-2</v>
      </c>
      <c r="E328" s="3" t="e">
        <f t="shared" si="22"/>
        <v>#NUM!</v>
      </c>
      <c r="F328" s="3" t="e">
        <f>+PPMT(D328/$E$2,1,A328+1,$D$3+SUM($F$10:F327),$E$3)</f>
        <v>#NUM!</v>
      </c>
      <c r="G328" s="3" t="e">
        <f>+IPMT(D328/$E$2,1,A328+1,$D$3+SUM($F$9:F327),0)</f>
        <v>#NUM!</v>
      </c>
    </row>
    <row r="329" spans="1:7" x14ac:dyDescent="0.25">
      <c r="A329" s="1">
        <f t="shared" si="23"/>
        <v>-80</v>
      </c>
      <c r="B329" s="4">
        <f t="shared" si="24"/>
        <v>320</v>
      </c>
      <c r="C329" s="6">
        <f t="shared" ca="1" si="25"/>
        <v>53174</v>
      </c>
      <c r="D329" s="2">
        <f t="shared" si="21"/>
        <v>2.1499999999999998E-2</v>
      </c>
      <c r="E329" s="3" t="e">
        <f t="shared" si="22"/>
        <v>#NUM!</v>
      </c>
      <c r="F329" s="3" t="e">
        <f>+PPMT(D329/$E$2,1,A329+1,$D$3+SUM($F$10:F328),$E$3)</f>
        <v>#NUM!</v>
      </c>
      <c r="G329" s="3" t="e">
        <f>+IPMT(D329/$E$2,1,A329+1,$D$3+SUM($F$9:F328),0)</f>
        <v>#NUM!</v>
      </c>
    </row>
    <row r="330" spans="1:7" x14ac:dyDescent="0.25">
      <c r="A330" s="1">
        <f t="shared" si="23"/>
        <v>-81</v>
      </c>
      <c r="B330" s="4">
        <f t="shared" si="24"/>
        <v>321</v>
      </c>
      <c r="C330" s="6">
        <f t="shared" ca="1" si="25"/>
        <v>53205</v>
      </c>
      <c r="D330" s="2">
        <f t="shared" si="21"/>
        <v>2.1499999999999998E-2</v>
      </c>
      <c r="E330" s="3" t="e">
        <f t="shared" si="22"/>
        <v>#NUM!</v>
      </c>
      <c r="F330" s="3" t="e">
        <f>+PPMT(D330/$E$2,1,A330+1,$D$3+SUM($F$10:F329),$E$3)</f>
        <v>#NUM!</v>
      </c>
      <c r="G330" s="3" t="e">
        <f>+IPMT(D330/$E$2,1,A330+1,$D$3+SUM($F$9:F329),0)</f>
        <v>#NUM!</v>
      </c>
    </row>
    <row r="331" spans="1:7" x14ac:dyDescent="0.25">
      <c r="A331" s="1">
        <f t="shared" si="23"/>
        <v>-82</v>
      </c>
      <c r="B331" s="4">
        <f t="shared" si="24"/>
        <v>322</v>
      </c>
      <c r="C331" s="6">
        <f t="shared" ca="1" si="25"/>
        <v>53235</v>
      </c>
      <c r="D331" s="2">
        <f t="shared" ref="D331:D394" si="26">+$D$7</f>
        <v>2.1499999999999998E-2</v>
      </c>
      <c r="E331" s="3" t="e">
        <f t="shared" ref="E331:E394" si="27">+F331+G331</f>
        <v>#NUM!</v>
      </c>
      <c r="F331" s="3" t="e">
        <f>+PPMT(D331/$E$2,1,A331+1,$D$3+SUM($F$10:F330),$E$3)</f>
        <v>#NUM!</v>
      </c>
      <c r="G331" s="3" t="e">
        <f>+IPMT(D331/$E$2,1,A331+1,$D$3+SUM($F$9:F330),0)</f>
        <v>#NUM!</v>
      </c>
    </row>
    <row r="332" spans="1:7" x14ac:dyDescent="0.25">
      <c r="A332" s="1">
        <f t="shared" ref="A332:A395" si="28">+$D$4-B332</f>
        <v>-83</v>
      </c>
      <c r="B332" s="4">
        <f t="shared" ref="B332:B395" si="29">+B331+1</f>
        <v>323</v>
      </c>
      <c r="C332" s="6">
        <f t="shared" ca="1" si="25"/>
        <v>53266</v>
      </c>
      <c r="D332" s="2">
        <f t="shared" si="26"/>
        <v>2.1499999999999998E-2</v>
      </c>
      <c r="E332" s="3" t="e">
        <f t="shared" si="27"/>
        <v>#NUM!</v>
      </c>
      <c r="F332" s="3" t="e">
        <f>+PPMT(D332/$E$2,1,A332+1,$D$3+SUM($F$10:F331),$E$3)</f>
        <v>#NUM!</v>
      </c>
      <c r="G332" s="3" t="e">
        <f>+IPMT(D332/$E$2,1,A332+1,$D$3+SUM($F$9:F331),0)</f>
        <v>#NUM!</v>
      </c>
    </row>
    <row r="333" spans="1:7" x14ac:dyDescent="0.25">
      <c r="A333" s="1">
        <f t="shared" si="28"/>
        <v>-84</v>
      </c>
      <c r="B333" s="4">
        <f t="shared" si="29"/>
        <v>324</v>
      </c>
      <c r="C333" s="6">
        <f t="shared" ca="1" si="25"/>
        <v>53296</v>
      </c>
      <c r="D333" s="2">
        <f t="shared" si="26"/>
        <v>2.1499999999999998E-2</v>
      </c>
      <c r="E333" s="3" t="e">
        <f t="shared" si="27"/>
        <v>#NUM!</v>
      </c>
      <c r="F333" s="3" t="e">
        <f>+PPMT(D333/$E$2,1,A333+1,$D$3+SUM($F$10:F332),$E$3)</f>
        <v>#NUM!</v>
      </c>
      <c r="G333" s="3" t="e">
        <f>+IPMT(D333/$E$2,1,A333+1,$D$3+SUM($F$9:F332),0)</f>
        <v>#NUM!</v>
      </c>
    </row>
    <row r="334" spans="1:7" x14ac:dyDescent="0.25">
      <c r="A334" s="1">
        <f t="shared" si="28"/>
        <v>-85</v>
      </c>
      <c r="B334" s="4">
        <f t="shared" si="29"/>
        <v>325</v>
      </c>
      <c r="C334" s="6">
        <f t="shared" ca="1" si="25"/>
        <v>53327</v>
      </c>
      <c r="D334" s="2">
        <f t="shared" si="26"/>
        <v>2.1499999999999998E-2</v>
      </c>
      <c r="E334" s="3" t="e">
        <f t="shared" si="27"/>
        <v>#NUM!</v>
      </c>
      <c r="F334" s="3" t="e">
        <f>+PPMT(D334/$E$2,1,A334+1,$D$3+SUM($F$10:F333),$E$3)</f>
        <v>#NUM!</v>
      </c>
      <c r="G334" s="3" t="e">
        <f>+IPMT(D334/$E$2,1,A334+1,$D$3+SUM($F$9:F333),0)</f>
        <v>#NUM!</v>
      </c>
    </row>
    <row r="335" spans="1:7" x14ac:dyDescent="0.25">
      <c r="A335" s="1">
        <f t="shared" si="28"/>
        <v>-86</v>
      </c>
      <c r="B335" s="4">
        <f t="shared" si="29"/>
        <v>326</v>
      </c>
      <c r="C335" s="6">
        <f t="shared" ca="1" si="25"/>
        <v>53358</v>
      </c>
      <c r="D335" s="2">
        <f t="shared" si="26"/>
        <v>2.1499999999999998E-2</v>
      </c>
      <c r="E335" s="3" t="e">
        <f t="shared" si="27"/>
        <v>#NUM!</v>
      </c>
      <c r="F335" s="3" t="e">
        <f>+PPMT(D335/$E$2,1,A335+1,$D$3+SUM($F$10:F334),$E$3)</f>
        <v>#NUM!</v>
      </c>
      <c r="G335" s="3" t="e">
        <f>+IPMT(D335/$E$2,1,A335+1,$D$3+SUM($F$9:F334),0)</f>
        <v>#NUM!</v>
      </c>
    </row>
    <row r="336" spans="1:7" x14ac:dyDescent="0.25">
      <c r="A336" s="1">
        <f t="shared" si="28"/>
        <v>-87</v>
      </c>
      <c r="B336" s="4">
        <f t="shared" si="29"/>
        <v>327</v>
      </c>
      <c r="C336" s="6">
        <f t="shared" ca="1" si="25"/>
        <v>53386</v>
      </c>
      <c r="D336" s="2">
        <f t="shared" si="26"/>
        <v>2.1499999999999998E-2</v>
      </c>
      <c r="E336" s="3" t="e">
        <f t="shared" si="27"/>
        <v>#NUM!</v>
      </c>
      <c r="F336" s="3" t="e">
        <f>+PPMT(D336/$E$2,1,A336+1,$D$3+SUM($F$10:F335),$E$3)</f>
        <v>#NUM!</v>
      </c>
      <c r="G336" s="3" t="e">
        <f>+IPMT(D336/$E$2,1,A336+1,$D$3+SUM($F$9:F335),0)</f>
        <v>#NUM!</v>
      </c>
    </row>
    <row r="337" spans="1:7" x14ac:dyDescent="0.25">
      <c r="A337" s="1">
        <f t="shared" si="28"/>
        <v>-88</v>
      </c>
      <c r="B337" s="4">
        <f t="shared" si="29"/>
        <v>328</v>
      </c>
      <c r="C337" s="6">
        <f t="shared" ca="1" si="25"/>
        <v>53417</v>
      </c>
      <c r="D337" s="2">
        <f t="shared" si="26"/>
        <v>2.1499999999999998E-2</v>
      </c>
      <c r="E337" s="3" t="e">
        <f t="shared" si="27"/>
        <v>#NUM!</v>
      </c>
      <c r="F337" s="3" t="e">
        <f>+PPMT(D337/$E$2,1,A337+1,$D$3+SUM($F$10:F336),$E$3)</f>
        <v>#NUM!</v>
      </c>
      <c r="G337" s="3" t="e">
        <f>+IPMT(D337/$E$2,1,A337+1,$D$3+SUM($F$9:F336),0)</f>
        <v>#NUM!</v>
      </c>
    </row>
    <row r="338" spans="1:7" x14ac:dyDescent="0.25">
      <c r="A338" s="1">
        <f t="shared" si="28"/>
        <v>-89</v>
      </c>
      <c r="B338" s="4">
        <f t="shared" si="29"/>
        <v>329</v>
      </c>
      <c r="C338" s="6">
        <f t="shared" ca="1" si="25"/>
        <v>53447</v>
      </c>
      <c r="D338" s="2">
        <f t="shared" si="26"/>
        <v>2.1499999999999998E-2</v>
      </c>
      <c r="E338" s="3" t="e">
        <f t="shared" si="27"/>
        <v>#NUM!</v>
      </c>
      <c r="F338" s="3" t="e">
        <f>+PPMT(D338/$E$2,1,A338+1,$D$3+SUM($F$10:F337),$E$3)</f>
        <v>#NUM!</v>
      </c>
      <c r="G338" s="3" t="e">
        <f>+IPMT(D338/$E$2,1,A338+1,$D$3+SUM($F$9:F337),0)</f>
        <v>#NUM!</v>
      </c>
    </row>
    <row r="339" spans="1:7" x14ac:dyDescent="0.25">
      <c r="A339" s="1">
        <f t="shared" si="28"/>
        <v>-90</v>
      </c>
      <c r="B339" s="4">
        <f t="shared" si="29"/>
        <v>330</v>
      </c>
      <c r="C339" s="6">
        <f t="shared" ca="1" si="25"/>
        <v>53478</v>
      </c>
      <c r="D339" s="2">
        <f t="shared" si="26"/>
        <v>2.1499999999999998E-2</v>
      </c>
      <c r="E339" s="3" t="e">
        <f t="shared" si="27"/>
        <v>#NUM!</v>
      </c>
      <c r="F339" s="3" t="e">
        <f>+PPMT(D339/$E$2,1,A339+1,$D$3+SUM($F$10:F338),$E$3)</f>
        <v>#NUM!</v>
      </c>
      <c r="G339" s="3" t="e">
        <f>+IPMT(D339/$E$2,1,A339+1,$D$3+SUM($F$9:F338),0)</f>
        <v>#NUM!</v>
      </c>
    </row>
    <row r="340" spans="1:7" x14ac:dyDescent="0.25">
      <c r="A340" s="1">
        <f t="shared" si="28"/>
        <v>-91</v>
      </c>
      <c r="B340" s="4">
        <f t="shared" si="29"/>
        <v>331</v>
      </c>
      <c r="C340" s="6">
        <f t="shared" ca="1" si="25"/>
        <v>53508</v>
      </c>
      <c r="D340" s="2">
        <f t="shared" si="26"/>
        <v>2.1499999999999998E-2</v>
      </c>
      <c r="E340" s="3" t="e">
        <f t="shared" si="27"/>
        <v>#NUM!</v>
      </c>
      <c r="F340" s="3" t="e">
        <f>+PPMT(D340/$E$2,1,A340+1,$D$3+SUM($F$10:F339),$E$3)</f>
        <v>#NUM!</v>
      </c>
      <c r="G340" s="3" t="e">
        <f>+IPMT(D340/$E$2,1,A340+1,$D$3+SUM($F$9:F339),0)</f>
        <v>#NUM!</v>
      </c>
    </row>
    <row r="341" spans="1:7" x14ac:dyDescent="0.25">
      <c r="A341" s="1">
        <f t="shared" si="28"/>
        <v>-92</v>
      </c>
      <c r="B341" s="4">
        <f t="shared" si="29"/>
        <v>332</v>
      </c>
      <c r="C341" s="6">
        <f t="shared" ca="1" si="25"/>
        <v>53539</v>
      </c>
      <c r="D341" s="2">
        <f t="shared" si="26"/>
        <v>2.1499999999999998E-2</v>
      </c>
      <c r="E341" s="3" t="e">
        <f t="shared" si="27"/>
        <v>#NUM!</v>
      </c>
      <c r="F341" s="3" t="e">
        <f>+PPMT(D341/$E$2,1,A341+1,$D$3+SUM($F$10:F340),$E$3)</f>
        <v>#NUM!</v>
      </c>
      <c r="G341" s="3" t="e">
        <f>+IPMT(D341/$E$2,1,A341+1,$D$3+SUM($F$9:F340),0)</f>
        <v>#NUM!</v>
      </c>
    </row>
    <row r="342" spans="1:7" x14ac:dyDescent="0.25">
      <c r="A342" s="1">
        <f t="shared" si="28"/>
        <v>-93</v>
      </c>
      <c r="B342" s="4">
        <f t="shared" si="29"/>
        <v>333</v>
      </c>
      <c r="C342" s="6">
        <f t="shared" ref="C342:C405" ca="1" si="30">+EOMONTH($D$2,B342)</f>
        <v>53570</v>
      </c>
      <c r="D342" s="2">
        <f t="shared" si="26"/>
        <v>2.1499999999999998E-2</v>
      </c>
      <c r="E342" s="3" t="e">
        <f t="shared" si="27"/>
        <v>#NUM!</v>
      </c>
      <c r="F342" s="3" t="e">
        <f>+PPMT(D342/$E$2,1,A342+1,$D$3+SUM($F$10:F341),$E$3)</f>
        <v>#NUM!</v>
      </c>
      <c r="G342" s="3" t="e">
        <f>+IPMT(D342/$E$2,1,A342+1,$D$3+SUM($F$9:F341),0)</f>
        <v>#NUM!</v>
      </c>
    </row>
    <row r="343" spans="1:7" x14ac:dyDescent="0.25">
      <c r="A343" s="1">
        <f t="shared" si="28"/>
        <v>-94</v>
      </c>
      <c r="B343" s="4">
        <f t="shared" si="29"/>
        <v>334</v>
      </c>
      <c r="C343" s="6">
        <f t="shared" ca="1" si="30"/>
        <v>53600</v>
      </c>
      <c r="D343" s="2">
        <f t="shared" si="26"/>
        <v>2.1499999999999998E-2</v>
      </c>
      <c r="E343" s="3" t="e">
        <f t="shared" si="27"/>
        <v>#NUM!</v>
      </c>
      <c r="F343" s="3" t="e">
        <f>+PPMT(D343/$E$2,1,A343+1,$D$3+SUM($F$10:F342),$E$3)</f>
        <v>#NUM!</v>
      </c>
      <c r="G343" s="3" t="e">
        <f>+IPMT(D343/$E$2,1,A343+1,$D$3+SUM($F$9:F342),0)</f>
        <v>#NUM!</v>
      </c>
    </row>
    <row r="344" spans="1:7" x14ac:dyDescent="0.25">
      <c r="A344" s="1">
        <f t="shared" si="28"/>
        <v>-95</v>
      </c>
      <c r="B344" s="4">
        <f t="shared" si="29"/>
        <v>335</v>
      </c>
      <c r="C344" s="6">
        <f t="shared" ca="1" si="30"/>
        <v>53631</v>
      </c>
      <c r="D344" s="2">
        <f t="shared" si="26"/>
        <v>2.1499999999999998E-2</v>
      </c>
      <c r="E344" s="3" t="e">
        <f t="shared" si="27"/>
        <v>#NUM!</v>
      </c>
      <c r="F344" s="3" t="e">
        <f>+PPMT(D344/$E$2,1,A344+1,$D$3+SUM($F$10:F343),$E$3)</f>
        <v>#NUM!</v>
      </c>
      <c r="G344" s="3" t="e">
        <f>+IPMT(D344/$E$2,1,A344+1,$D$3+SUM($F$9:F343),0)</f>
        <v>#NUM!</v>
      </c>
    </row>
    <row r="345" spans="1:7" x14ac:dyDescent="0.25">
      <c r="A345" s="1">
        <f t="shared" si="28"/>
        <v>-96</v>
      </c>
      <c r="B345" s="4">
        <f t="shared" si="29"/>
        <v>336</v>
      </c>
      <c r="C345" s="6">
        <f t="shared" ca="1" si="30"/>
        <v>53661</v>
      </c>
      <c r="D345" s="2">
        <f t="shared" si="26"/>
        <v>2.1499999999999998E-2</v>
      </c>
      <c r="E345" s="3" t="e">
        <f t="shared" si="27"/>
        <v>#NUM!</v>
      </c>
      <c r="F345" s="3" t="e">
        <f>+PPMT(D345/$E$2,1,A345+1,$D$3+SUM($F$10:F344),$E$3)</f>
        <v>#NUM!</v>
      </c>
      <c r="G345" s="3" t="e">
        <f>+IPMT(D345/$E$2,1,A345+1,$D$3+SUM($F$9:F344),0)</f>
        <v>#NUM!</v>
      </c>
    </row>
    <row r="346" spans="1:7" x14ac:dyDescent="0.25">
      <c r="A346" s="1">
        <f t="shared" si="28"/>
        <v>-97</v>
      </c>
      <c r="B346" s="4">
        <f t="shared" si="29"/>
        <v>337</v>
      </c>
      <c r="C346" s="6">
        <f t="shared" ca="1" si="30"/>
        <v>53692</v>
      </c>
      <c r="D346" s="2">
        <f t="shared" si="26"/>
        <v>2.1499999999999998E-2</v>
      </c>
      <c r="E346" s="3" t="e">
        <f t="shared" si="27"/>
        <v>#NUM!</v>
      </c>
      <c r="F346" s="3" t="e">
        <f>+PPMT(D346/$E$2,1,A346+1,$D$3+SUM($F$10:F345),$E$3)</f>
        <v>#NUM!</v>
      </c>
      <c r="G346" s="3" t="e">
        <f>+IPMT(D346/$E$2,1,A346+1,$D$3+SUM($F$9:F345),0)</f>
        <v>#NUM!</v>
      </c>
    </row>
    <row r="347" spans="1:7" x14ac:dyDescent="0.25">
      <c r="A347" s="1">
        <f t="shared" si="28"/>
        <v>-98</v>
      </c>
      <c r="B347" s="4">
        <f t="shared" si="29"/>
        <v>338</v>
      </c>
      <c r="C347" s="6">
        <f t="shared" ca="1" si="30"/>
        <v>53723</v>
      </c>
      <c r="D347" s="2">
        <f t="shared" si="26"/>
        <v>2.1499999999999998E-2</v>
      </c>
      <c r="E347" s="3" t="e">
        <f t="shared" si="27"/>
        <v>#NUM!</v>
      </c>
      <c r="F347" s="3" t="e">
        <f>+PPMT(D347/$E$2,1,A347+1,$D$3+SUM($F$10:F346),$E$3)</f>
        <v>#NUM!</v>
      </c>
      <c r="G347" s="3" t="e">
        <f>+IPMT(D347/$E$2,1,A347+1,$D$3+SUM($F$9:F346),0)</f>
        <v>#NUM!</v>
      </c>
    </row>
    <row r="348" spans="1:7" x14ac:dyDescent="0.25">
      <c r="A348" s="1">
        <f t="shared" si="28"/>
        <v>-99</v>
      </c>
      <c r="B348" s="4">
        <f t="shared" si="29"/>
        <v>339</v>
      </c>
      <c r="C348" s="6">
        <f t="shared" ca="1" si="30"/>
        <v>53751</v>
      </c>
      <c r="D348" s="2">
        <f t="shared" si="26"/>
        <v>2.1499999999999998E-2</v>
      </c>
      <c r="E348" s="3" t="e">
        <f t="shared" si="27"/>
        <v>#NUM!</v>
      </c>
      <c r="F348" s="3" t="e">
        <f>+PPMT(D348/$E$2,1,A348+1,$D$3+SUM($F$10:F347),$E$3)</f>
        <v>#NUM!</v>
      </c>
      <c r="G348" s="3" t="e">
        <f>+IPMT(D348/$E$2,1,A348+1,$D$3+SUM($F$9:F347),0)</f>
        <v>#NUM!</v>
      </c>
    </row>
    <row r="349" spans="1:7" x14ac:dyDescent="0.25">
      <c r="A349" s="1">
        <f t="shared" si="28"/>
        <v>-100</v>
      </c>
      <c r="B349" s="4">
        <f t="shared" si="29"/>
        <v>340</v>
      </c>
      <c r="C349" s="6">
        <f t="shared" ca="1" si="30"/>
        <v>53782</v>
      </c>
      <c r="D349" s="2">
        <f t="shared" si="26"/>
        <v>2.1499999999999998E-2</v>
      </c>
      <c r="E349" s="3" t="e">
        <f t="shared" si="27"/>
        <v>#NUM!</v>
      </c>
      <c r="F349" s="3" t="e">
        <f>+PPMT(D349/$E$2,1,A349+1,$D$3+SUM($F$10:F348),$E$3)</f>
        <v>#NUM!</v>
      </c>
      <c r="G349" s="3" t="e">
        <f>+IPMT(D349/$E$2,1,A349+1,$D$3+SUM($F$9:F348),0)</f>
        <v>#NUM!</v>
      </c>
    </row>
    <row r="350" spans="1:7" x14ac:dyDescent="0.25">
      <c r="A350" s="1">
        <f t="shared" si="28"/>
        <v>-101</v>
      </c>
      <c r="B350" s="4">
        <f t="shared" si="29"/>
        <v>341</v>
      </c>
      <c r="C350" s="6">
        <f t="shared" ca="1" si="30"/>
        <v>53812</v>
      </c>
      <c r="D350" s="2">
        <f t="shared" si="26"/>
        <v>2.1499999999999998E-2</v>
      </c>
      <c r="E350" s="3" t="e">
        <f t="shared" si="27"/>
        <v>#NUM!</v>
      </c>
      <c r="F350" s="3" t="e">
        <f>+PPMT(D350/$E$2,1,A350+1,$D$3+SUM($F$10:F349),$E$3)</f>
        <v>#NUM!</v>
      </c>
      <c r="G350" s="3" t="e">
        <f>+IPMT(D350/$E$2,1,A350+1,$D$3+SUM($F$9:F349),0)</f>
        <v>#NUM!</v>
      </c>
    </row>
    <row r="351" spans="1:7" x14ac:dyDescent="0.25">
      <c r="A351" s="1">
        <f t="shared" si="28"/>
        <v>-102</v>
      </c>
      <c r="B351" s="4">
        <f t="shared" si="29"/>
        <v>342</v>
      </c>
      <c r="C351" s="6">
        <f t="shared" ca="1" si="30"/>
        <v>53843</v>
      </c>
      <c r="D351" s="2">
        <f t="shared" si="26"/>
        <v>2.1499999999999998E-2</v>
      </c>
      <c r="E351" s="3" t="e">
        <f t="shared" si="27"/>
        <v>#NUM!</v>
      </c>
      <c r="F351" s="3" t="e">
        <f>+PPMT(D351/$E$2,1,A351+1,$D$3+SUM($F$10:F350),$E$3)</f>
        <v>#NUM!</v>
      </c>
      <c r="G351" s="3" t="e">
        <f>+IPMT(D351/$E$2,1,A351+1,$D$3+SUM($F$9:F350),0)</f>
        <v>#NUM!</v>
      </c>
    </row>
    <row r="352" spans="1:7" x14ac:dyDescent="0.25">
      <c r="A352" s="1">
        <f t="shared" si="28"/>
        <v>-103</v>
      </c>
      <c r="B352" s="4">
        <f t="shared" si="29"/>
        <v>343</v>
      </c>
      <c r="C352" s="6">
        <f t="shared" ca="1" si="30"/>
        <v>53873</v>
      </c>
      <c r="D352" s="2">
        <f t="shared" si="26"/>
        <v>2.1499999999999998E-2</v>
      </c>
      <c r="E352" s="3" t="e">
        <f t="shared" si="27"/>
        <v>#NUM!</v>
      </c>
      <c r="F352" s="3" t="e">
        <f>+PPMT(D352/$E$2,1,A352+1,$D$3+SUM($F$10:F351),$E$3)</f>
        <v>#NUM!</v>
      </c>
      <c r="G352" s="3" t="e">
        <f>+IPMT(D352/$E$2,1,A352+1,$D$3+SUM($F$9:F351),0)</f>
        <v>#NUM!</v>
      </c>
    </row>
    <row r="353" spans="1:7" x14ac:dyDescent="0.25">
      <c r="A353" s="1">
        <f t="shared" si="28"/>
        <v>-104</v>
      </c>
      <c r="B353" s="4">
        <f t="shared" si="29"/>
        <v>344</v>
      </c>
      <c r="C353" s="6">
        <f t="shared" ca="1" si="30"/>
        <v>53904</v>
      </c>
      <c r="D353" s="2">
        <f t="shared" si="26"/>
        <v>2.1499999999999998E-2</v>
      </c>
      <c r="E353" s="3" t="e">
        <f t="shared" si="27"/>
        <v>#NUM!</v>
      </c>
      <c r="F353" s="3" t="e">
        <f>+PPMT(D353/$E$2,1,A353+1,$D$3+SUM($F$10:F352),$E$3)</f>
        <v>#NUM!</v>
      </c>
      <c r="G353" s="3" t="e">
        <f>+IPMT(D353/$E$2,1,A353+1,$D$3+SUM($F$9:F352),0)</f>
        <v>#NUM!</v>
      </c>
    </row>
    <row r="354" spans="1:7" x14ac:dyDescent="0.25">
      <c r="A354" s="1">
        <f t="shared" si="28"/>
        <v>-105</v>
      </c>
      <c r="B354" s="4">
        <f t="shared" si="29"/>
        <v>345</v>
      </c>
      <c r="C354" s="6">
        <f t="shared" ca="1" si="30"/>
        <v>53935</v>
      </c>
      <c r="D354" s="2">
        <f t="shared" si="26"/>
        <v>2.1499999999999998E-2</v>
      </c>
      <c r="E354" s="3" t="e">
        <f t="shared" si="27"/>
        <v>#NUM!</v>
      </c>
      <c r="F354" s="3" t="e">
        <f>+PPMT(D354/$E$2,1,A354+1,$D$3+SUM($F$10:F353),$E$3)</f>
        <v>#NUM!</v>
      </c>
      <c r="G354" s="3" t="e">
        <f>+IPMT(D354/$E$2,1,A354+1,$D$3+SUM($F$9:F353),0)</f>
        <v>#NUM!</v>
      </c>
    </row>
    <row r="355" spans="1:7" x14ac:dyDescent="0.25">
      <c r="A355" s="1">
        <f t="shared" si="28"/>
        <v>-106</v>
      </c>
      <c r="B355" s="4">
        <f t="shared" si="29"/>
        <v>346</v>
      </c>
      <c r="C355" s="6">
        <f t="shared" ca="1" si="30"/>
        <v>53965</v>
      </c>
      <c r="D355" s="2">
        <f t="shared" si="26"/>
        <v>2.1499999999999998E-2</v>
      </c>
      <c r="E355" s="3" t="e">
        <f t="shared" si="27"/>
        <v>#NUM!</v>
      </c>
      <c r="F355" s="3" t="e">
        <f>+PPMT(D355/$E$2,1,A355+1,$D$3+SUM($F$10:F354),$E$3)</f>
        <v>#NUM!</v>
      </c>
      <c r="G355" s="3" t="e">
        <f>+IPMT(D355/$E$2,1,A355+1,$D$3+SUM($F$9:F354),0)</f>
        <v>#NUM!</v>
      </c>
    </row>
    <row r="356" spans="1:7" x14ac:dyDescent="0.25">
      <c r="A356" s="1">
        <f t="shared" si="28"/>
        <v>-107</v>
      </c>
      <c r="B356" s="4">
        <f t="shared" si="29"/>
        <v>347</v>
      </c>
      <c r="C356" s="6">
        <f t="shared" ca="1" si="30"/>
        <v>53996</v>
      </c>
      <c r="D356" s="2">
        <f t="shared" si="26"/>
        <v>2.1499999999999998E-2</v>
      </c>
      <c r="E356" s="3" t="e">
        <f t="shared" si="27"/>
        <v>#NUM!</v>
      </c>
      <c r="F356" s="3" t="e">
        <f>+PPMT(D356/$E$2,1,A356+1,$D$3+SUM($F$10:F355),$E$3)</f>
        <v>#NUM!</v>
      </c>
      <c r="G356" s="3" t="e">
        <f>+IPMT(D356/$E$2,1,A356+1,$D$3+SUM($F$9:F355),0)</f>
        <v>#NUM!</v>
      </c>
    </row>
    <row r="357" spans="1:7" x14ac:dyDescent="0.25">
      <c r="A357" s="1">
        <f t="shared" si="28"/>
        <v>-108</v>
      </c>
      <c r="B357" s="4">
        <f t="shared" si="29"/>
        <v>348</v>
      </c>
      <c r="C357" s="6">
        <f t="shared" ca="1" si="30"/>
        <v>54026</v>
      </c>
      <c r="D357" s="2">
        <f t="shared" si="26"/>
        <v>2.1499999999999998E-2</v>
      </c>
      <c r="E357" s="3" t="e">
        <f t="shared" si="27"/>
        <v>#NUM!</v>
      </c>
      <c r="F357" s="3" t="e">
        <f>+PPMT(D357/$E$2,1,A357+1,$D$3+SUM($F$10:F356),$E$3)</f>
        <v>#NUM!</v>
      </c>
      <c r="G357" s="3" t="e">
        <f>+IPMT(D357/$E$2,1,A357+1,$D$3+SUM($F$9:F356),0)</f>
        <v>#NUM!</v>
      </c>
    </row>
    <row r="358" spans="1:7" x14ac:dyDescent="0.25">
      <c r="A358" s="1">
        <f t="shared" si="28"/>
        <v>-109</v>
      </c>
      <c r="B358" s="4">
        <f t="shared" si="29"/>
        <v>349</v>
      </c>
      <c r="C358" s="6">
        <f t="shared" ca="1" si="30"/>
        <v>54057</v>
      </c>
      <c r="D358" s="2">
        <f t="shared" si="26"/>
        <v>2.1499999999999998E-2</v>
      </c>
      <c r="E358" s="3" t="e">
        <f t="shared" si="27"/>
        <v>#NUM!</v>
      </c>
      <c r="F358" s="3" t="e">
        <f>+PPMT(D358/$E$2,1,A358+1,$D$3+SUM($F$10:F357),$E$3)</f>
        <v>#NUM!</v>
      </c>
      <c r="G358" s="3" t="e">
        <f>+IPMT(D358/$E$2,1,A358+1,$D$3+SUM($F$9:F357),0)</f>
        <v>#NUM!</v>
      </c>
    </row>
    <row r="359" spans="1:7" x14ac:dyDescent="0.25">
      <c r="A359" s="1">
        <f t="shared" si="28"/>
        <v>-110</v>
      </c>
      <c r="B359" s="4">
        <f t="shared" si="29"/>
        <v>350</v>
      </c>
      <c r="C359" s="6">
        <f t="shared" ca="1" si="30"/>
        <v>54088</v>
      </c>
      <c r="D359" s="2">
        <f t="shared" si="26"/>
        <v>2.1499999999999998E-2</v>
      </c>
      <c r="E359" s="3" t="e">
        <f t="shared" si="27"/>
        <v>#NUM!</v>
      </c>
      <c r="F359" s="3" t="e">
        <f>+PPMT(D359/$E$2,1,A359+1,$D$3+SUM($F$10:F358),$E$3)</f>
        <v>#NUM!</v>
      </c>
      <c r="G359" s="3" t="e">
        <f>+IPMT(D359/$E$2,1,A359+1,$D$3+SUM($F$9:F358),0)</f>
        <v>#NUM!</v>
      </c>
    </row>
    <row r="360" spans="1:7" x14ac:dyDescent="0.25">
      <c r="A360" s="1">
        <f t="shared" si="28"/>
        <v>-111</v>
      </c>
      <c r="B360" s="4">
        <f t="shared" si="29"/>
        <v>351</v>
      </c>
      <c r="C360" s="6">
        <f t="shared" ca="1" si="30"/>
        <v>54117</v>
      </c>
      <c r="D360" s="2">
        <f t="shared" si="26"/>
        <v>2.1499999999999998E-2</v>
      </c>
      <c r="E360" s="3" t="e">
        <f t="shared" si="27"/>
        <v>#NUM!</v>
      </c>
      <c r="F360" s="3" t="e">
        <f>+PPMT(D360/$E$2,1,A360+1,$D$3+SUM($F$10:F359),$E$3)</f>
        <v>#NUM!</v>
      </c>
      <c r="G360" s="3" t="e">
        <f>+IPMT(D360/$E$2,1,A360+1,$D$3+SUM($F$9:F359),0)</f>
        <v>#NUM!</v>
      </c>
    </row>
    <row r="361" spans="1:7" x14ac:dyDescent="0.25">
      <c r="A361" s="1">
        <f t="shared" si="28"/>
        <v>-112</v>
      </c>
      <c r="B361" s="4">
        <f t="shared" si="29"/>
        <v>352</v>
      </c>
      <c r="C361" s="6">
        <f t="shared" ca="1" si="30"/>
        <v>54148</v>
      </c>
      <c r="D361" s="2">
        <f t="shared" si="26"/>
        <v>2.1499999999999998E-2</v>
      </c>
      <c r="E361" s="3" t="e">
        <f t="shared" si="27"/>
        <v>#NUM!</v>
      </c>
      <c r="F361" s="3" t="e">
        <f>+PPMT(D361/$E$2,1,A361+1,$D$3+SUM($F$10:F360),$E$3)</f>
        <v>#NUM!</v>
      </c>
      <c r="G361" s="3" t="e">
        <f>+IPMT(D361/$E$2,1,A361+1,$D$3+SUM($F$9:F360),0)</f>
        <v>#NUM!</v>
      </c>
    </row>
    <row r="362" spans="1:7" x14ac:dyDescent="0.25">
      <c r="A362" s="1">
        <f t="shared" si="28"/>
        <v>-113</v>
      </c>
      <c r="B362" s="4">
        <f t="shared" si="29"/>
        <v>353</v>
      </c>
      <c r="C362" s="6">
        <f t="shared" ca="1" si="30"/>
        <v>54178</v>
      </c>
      <c r="D362" s="2">
        <f t="shared" si="26"/>
        <v>2.1499999999999998E-2</v>
      </c>
      <c r="E362" s="3" t="e">
        <f t="shared" si="27"/>
        <v>#NUM!</v>
      </c>
      <c r="F362" s="3" t="e">
        <f>+PPMT(D362/$E$2,1,A362+1,$D$3+SUM($F$10:F361),$E$3)</f>
        <v>#NUM!</v>
      </c>
      <c r="G362" s="3" t="e">
        <f>+IPMT(D362/$E$2,1,A362+1,$D$3+SUM($F$9:F361),0)</f>
        <v>#NUM!</v>
      </c>
    </row>
    <row r="363" spans="1:7" x14ac:dyDescent="0.25">
      <c r="A363" s="1">
        <f t="shared" si="28"/>
        <v>-114</v>
      </c>
      <c r="B363" s="4">
        <f t="shared" si="29"/>
        <v>354</v>
      </c>
      <c r="C363" s="6">
        <f t="shared" ca="1" si="30"/>
        <v>54209</v>
      </c>
      <c r="D363" s="2">
        <f t="shared" si="26"/>
        <v>2.1499999999999998E-2</v>
      </c>
      <c r="E363" s="3" t="e">
        <f t="shared" si="27"/>
        <v>#NUM!</v>
      </c>
      <c r="F363" s="3" t="e">
        <f>+PPMT(D363/$E$2,1,A363+1,$D$3+SUM($F$10:F362),$E$3)</f>
        <v>#NUM!</v>
      </c>
      <c r="G363" s="3" t="e">
        <f>+IPMT(D363/$E$2,1,A363+1,$D$3+SUM($F$9:F362),0)</f>
        <v>#NUM!</v>
      </c>
    </row>
    <row r="364" spans="1:7" x14ac:dyDescent="0.25">
      <c r="A364" s="1">
        <f t="shared" si="28"/>
        <v>-115</v>
      </c>
      <c r="B364" s="4">
        <f t="shared" si="29"/>
        <v>355</v>
      </c>
      <c r="C364" s="6">
        <f t="shared" ca="1" si="30"/>
        <v>54239</v>
      </c>
      <c r="D364" s="2">
        <f t="shared" si="26"/>
        <v>2.1499999999999998E-2</v>
      </c>
      <c r="E364" s="3" t="e">
        <f t="shared" si="27"/>
        <v>#NUM!</v>
      </c>
      <c r="F364" s="3" t="e">
        <f>+PPMT(D364/$E$2,1,A364+1,$D$3+SUM($F$10:F363),$E$3)</f>
        <v>#NUM!</v>
      </c>
      <c r="G364" s="3" t="e">
        <f>+IPMT(D364/$E$2,1,A364+1,$D$3+SUM($F$9:F363),0)</f>
        <v>#NUM!</v>
      </c>
    </row>
    <row r="365" spans="1:7" x14ac:dyDescent="0.25">
      <c r="A365" s="1">
        <f t="shared" si="28"/>
        <v>-116</v>
      </c>
      <c r="B365" s="4">
        <f t="shared" si="29"/>
        <v>356</v>
      </c>
      <c r="C365" s="6">
        <f t="shared" ca="1" si="30"/>
        <v>54270</v>
      </c>
      <c r="D365" s="2">
        <f t="shared" si="26"/>
        <v>2.1499999999999998E-2</v>
      </c>
      <c r="E365" s="3" t="e">
        <f t="shared" si="27"/>
        <v>#NUM!</v>
      </c>
      <c r="F365" s="3" t="e">
        <f>+PPMT(D365/$E$2,1,A365+1,$D$3+SUM($F$10:F364),$E$3)</f>
        <v>#NUM!</v>
      </c>
      <c r="G365" s="3" t="e">
        <f>+IPMT(D365/$E$2,1,A365+1,$D$3+SUM($F$9:F364),0)</f>
        <v>#NUM!</v>
      </c>
    </row>
    <row r="366" spans="1:7" x14ac:dyDescent="0.25">
      <c r="A366" s="1">
        <f t="shared" si="28"/>
        <v>-117</v>
      </c>
      <c r="B366" s="4">
        <f t="shared" si="29"/>
        <v>357</v>
      </c>
      <c r="C366" s="6">
        <f t="shared" ca="1" si="30"/>
        <v>54301</v>
      </c>
      <c r="D366" s="2">
        <f t="shared" si="26"/>
        <v>2.1499999999999998E-2</v>
      </c>
      <c r="E366" s="3" t="e">
        <f t="shared" si="27"/>
        <v>#NUM!</v>
      </c>
      <c r="F366" s="3" t="e">
        <f>+PPMT(D366/$E$2,1,A366+1,$D$3+SUM($F$10:F365),$E$3)</f>
        <v>#NUM!</v>
      </c>
      <c r="G366" s="3" t="e">
        <f>+IPMT(D366/$E$2,1,A366+1,$D$3+SUM($F$9:F365),0)</f>
        <v>#NUM!</v>
      </c>
    </row>
    <row r="367" spans="1:7" x14ac:dyDescent="0.25">
      <c r="A367" s="1">
        <f t="shared" si="28"/>
        <v>-118</v>
      </c>
      <c r="B367" s="4">
        <f t="shared" si="29"/>
        <v>358</v>
      </c>
      <c r="C367" s="6">
        <f t="shared" ca="1" si="30"/>
        <v>54331</v>
      </c>
      <c r="D367" s="2">
        <f t="shared" si="26"/>
        <v>2.1499999999999998E-2</v>
      </c>
      <c r="E367" s="3" t="e">
        <f t="shared" si="27"/>
        <v>#NUM!</v>
      </c>
      <c r="F367" s="3" t="e">
        <f>+PPMT(D367/$E$2,1,A367+1,$D$3+SUM($F$10:F366),$E$3)</f>
        <v>#NUM!</v>
      </c>
      <c r="G367" s="3" t="e">
        <f>+IPMT(D367/$E$2,1,A367+1,$D$3+SUM($F$9:F366),0)</f>
        <v>#NUM!</v>
      </c>
    </row>
    <row r="368" spans="1:7" x14ac:dyDescent="0.25">
      <c r="A368" s="1">
        <f t="shared" si="28"/>
        <v>-119</v>
      </c>
      <c r="B368" s="4">
        <f t="shared" si="29"/>
        <v>359</v>
      </c>
      <c r="C368" s="6">
        <f t="shared" ca="1" si="30"/>
        <v>54362</v>
      </c>
      <c r="D368" s="2">
        <f t="shared" si="26"/>
        <v>2.1499999999999998E-2</v>
      </c>
      <c r="E368" s="3" t="e">
        <f t="shared" si="27"/>
        <v>#NUM!</v>
      </c>
      <c r="F368" s="3" t="e">
        <f>+PPMT(D368/$E$2,1,A368+1,$D$3+SUM($F$10:F367),$E$3)</f>
        <v>#NUM!</v>
      </c>
      <c r="G368" s="3" t="e">
        <f>+IPMT(D368/$E$2,1,A368+1,$D$3+SUM($F$9:F367),0)</f>
        <v>#NUM!</v>
      </c>
    </row>
    <row r="369" spans="1:7" x14ac:dyDescent="0.25">
      <c r="A369" s="1">
        <f t="shared" si="28"/>
        <v>-120</v>
      </c>
      <c r="B369" s="4">
        <f t="shared" si="29"/>
        <v>360</v>
      </c>
      <c r="C369" s="6">
        <f t="shared" ca="1" si="30"/>
        <v>54392</v>
      </c>
      <c r="D369" s="2">
        <f t="shared" si="26"/>
        <v>2.1499999999999998E-2</v>
      </c>
      <c r="E369" s="3" t="e">
        <f t="shared" si="27"/>
        <v>#NUM!</v>
      </c>
      <c r="F369" s="3" t="e">
        <f>+PPMT(D369/$E$2,1,A369+1,$D$3+SUM($F$10:F368),$E$3)</f>
        <v>#NUM!</v>
      </c>
      <c r="G369" s="3" t="e">
        <f>+IPMT(D369/$E$2,1,A369+1,$D$3+SUM($F$9:F368),0)</f>
        <v>#NUM!</v>
      </c>
    </row>
    <row r="370" spans="1:7" x14ac:dyDescent="0.25">
      <c r="A370" s="1">
        <f t="shared" si="28"/>
        <v>-121</v>
      </c>
      <c r="B370" s="4">
        <f t="shared" si="29"/>
        <v>361</v>
      </c>
      <c r="C370" s="6">
        <f t="shared" ca="1" si="30"/>
        <v>54423</v>
      </c>
      <c r="D370" s="2">
        <f t="shared" si="26"/>
        <v>2.1499999999999998E-2</v>
      </c>
      <c r="E370" s="3" t="e">
        <f t="shared" si="27"/>
        <v>#NUM!</v>
      </c>
      <c r="F370" s="3" t="e">
        <f>+PPMT(D370/$E$2,1,A370+1,$D$3+SUM($F$10:F369),$E$3)</f>
        <v>#NUM!</v>
      </c>
      <c r="G370" s="3" t="e">
        <f>+IPMT(D370/$E$2,1,A370+1,$D$3+SUM($F$9:F369),0)</f>
        <v>#NUM!</v>
      </c>
    </row>
    <row r="371" spans="1:7" x14ac:dyDescent="0.25">
      <c r="A371" s="1">
        <f t="shared" si="28"/>
        <v>-122</v>
      </c>
      <c r="B371" s="4">
        <f t="shared" si="29"/>
        <v>362</v>
      </c>
      <c r="C371" s="6">
        <f t="shared" ca="1" si="30"/>
        <v>54454</v>
      </c>
      <c r="D371" s="2">
        <f t="shared" si="26"/>
        <v>2.1499999999999998E-2</v>
      </c>
      <c r="E371" s="3" t="e">
        <f t="shared" si="27"/>
        <v>#NUM!</v>
      </c>
      <c r="F371" s="3" t="e">
        <f>+PPMT(D371/$E$2,1,A371+1,$D$3+SUM($F$10:F370),$E$3)</f>
        <v>#NUM!</v>
      </c>
      <c r="G371" s="3" t="e">
        <f>+IPMT(D371/$E$2,1,A371+1,$D$3+SUM($F$9:F370),0)</f>
        <v>#NUM!</v>
      </c>
    </row>
    <row r="372" spans="1:7" x14ac:dyDescent="0.25">
      <c r="A372" s="1">
        <f t="shared" si="28"/>
        <v>-123</v>
      </c>
      <c r="B372" s="4">
        <f t="shared" si="29"/>
        <v>363</v>
      </c>
      <c r="C372" s="6">
        <f t="shared" ca="1" si="30"/>
        <v>54482</v>
      </c>
      <c r="D372" s="2">
        <f t="shared" si="26"/>
        <v>2.1499999999999998E-2</v>
      </c>
      <c r="E372" s="3" t="e">
        <f t="shared" si="27"/>
        <v>#NUM!</v>
      </c>
      <c r="F372" s="3" t="e">
        <f>+PPMT(D372/$E$2,1,A372+1,$D$3+SUM($F$10:F371),$E$3)</f>
        <v>#NUM!</v>
      </c>
      <c r="G372" s="3" t="e">
        <f>+IPMT(D372/$E$2,1,A372+1,$D$3+SUM($F$9:F371),0)</f>
        <v>#NUM!</v>
      </c>
    </row>
    <row r="373" spans="1:7" x14ac:dyDescent="0.25">
      <c r="A373" s="1">
        <f t="shared" si="28"/>
        <v>-124</v>
      </c>
      <c r="B373" s="4">
        <f t="shared" si="29"/>
        <v>364</v>
      </c>
      <c r="C373" s="6">
        <f t="shared" ca="1" si="30"/>
        <v>54513</v>
      </c>
      <c r="D373" s="2">
        <f t="shared" si="26"/>
        <v>2.1499999999999998E-2</v>
      </c>
      <c r="E373" s="3" t="e">
        <f t="shared" si="27"/>
        <v>#NUM!</v>
      </c>
      <c r="F373" s="3" t="e">
        <f>+PPMT(D373/$E$2,1,A373+1,$D$3+SUM($F$10:F372),$E$3)</f>
        <v>#NUM!</v>
      </c>
      <c r="G373" s="3" t="e">
        <f>+IPMT(D373/$E$2,1,A373+1,$D$3+SUM($F$9:F372),0)</f>
        <v>#NUM!</v>
      </c>
    </row>
    <row r="374" spans="1:7" x14ac:dyDescent="0.25">
      <c r="A374" s="1">
        <f t="shared" si="28"/>
        <v>-125</v>
      </c>
      <c r="B374" s="4">
        <f t="shared" si="29"/>
        <v>365</v>
      </c>
      <c r="C374" s="6">
        <f t="shared" ca="1" si="30"/>
        <v>54543</v>
      </c>
      <c r="D374" s="2">
        <f t="shared" si="26"/>
        <v>2.1499999999999998E-2</v>
      </c>
      <c r="E374" s="3" t="e">
        <f t="shared" si="27"/>
        <v>#NUM!</v>
      </c>
      <c r="F374" s="3" t="e">
        <f>+PPMT(D374/$E$2,1,A374+1,$D$3+SUM($F$10:F373),$E$3)</f>
        <v>#NUM!</v>
      </c>
      <c r="G374" s="3" t="e">
        <f>+IPMT(D374/$E$2,1,A374+1,$D$3+SUM($F$9:F373),0)</f>
        <v>#NUM!</v>
      </c>
    </row>
    <row r="375" spans="1:7" x14ac:dyDescent="0.25">
      <c r="A375" s="1">
        <f t="shared" si="28"/>
        <v>-126</v>
      </c>
      <c r="B375" s="4">
        <f t="shared" si="29"/>
        <v>366</v>
      </c>
      <c r="C375" s="6">
        <f t="shared" ca="1" si="30"/>
        <v>54574</v>
      </c>
      <c r="D375" s="2">
        <f t="shared" si="26"/>
        <v>2.1499999999999998E-2</v>
      </c>
      <c r="E375" s="3" t="e">
        <f t="shared" si="27"/>
        <v>#NUM!</v>
      </c>
      <c r="F375" s="3" t="e">
        <f>+PPMT(D375/$E$2,1,A375+1,$D$3+SUM($F$10:F374),$E$3)</f>
        <v>#NUM!</v>
      </c>
      <c r="G375" s="3" t="e">
        <f>+IPMT(D375/$E$2,1,A375+1,$D$3+SUM($F$9:F374),0)</f>
        <v>#NUM!</v>
      </c>
    </row>
    <row r="376" spans="1:7" x14ac:dyDescent="0.25">
      <c r="A376" s="1">
        <f t="shared" si="28"/>
        <v>-127</v>
      </c>
      <c r="B376" s="4">
        <f t="shared" si="29"/>
        <v>367</v>
      </c>
      <c r="C376" s="6">
        <f t="shared" ca="1" si="30"/>
        <v>54604</v>
      </c>
      <c r="D376" s="2">
        <f t="shared" si="26"/>
        <v>2.1499999999999998E-2</v>
      </c>
      <c r="E376" s="3" t="e">
        <f t="shared" si="27"/>
        <v>#NUM!</v>
      </c>
      <c r="F376" s="3" t="e">
        <f>+PPMT(D376/$E$2,1,A376+1,$D$3+SUM($F$10:F375),$E$3)</f>
        <v>#NUM!</v>
      </c>
      <c r="G376" s="3" t="e">
        <f>+IPMT(D376/$E$2,1,A376+1,$D$3+SUM($F$9:F375),0)</f>
        <v>#NUM!</v>
      </c>
    </row>
    <row r="377" spans="1:7" x14ac:dyDescent="0.25">
      <c r="A377" s="1">
        <f t="shared" si="28"/>
        <v>-128</v>
      </c>
      <c r="B377" s="4">
        <f t="shared" si="29"/>
        <v>368</v>
      </c>
      <c r="C377" s="6">
        <f t="shared" ca="1" si="30"/>
        <v>54635</v>
      </c>
      <c r="D377" s="2">
        <f t="shared" si="26"/>
        <v>2.1499999999999998E-2</v>
      </c>
      <c r="E377" s="3" t="e">
        <f t="shared" si="27"/>
        <v>#NUM!</v>
      </c>
      <c r="F377" s="3" t="e">
        <f>+PPMT(D377/$E$2,1,A377+1,$D$3+SUM($F$10:F376),$E$3)</f>
        <v>#NUM!</v>
      </c>
      <c r="G377" s="3" t="e">
        <f>+IPMT(D377/$E$2,1,A377+1,$D$3+SUM($F$9:F376),0)</f>
        <v>#NUM!</v>
      </c>
    </row>
    <row r="378" spans="1:7" x14ac:dyDescent="0.25">
      <c r="A378" s="1">
        <f t="shared" si="28"/>
        <v>-129</v>
      </c>
      <c r="B378" s="4">
        <f t="shared" si="29"/>
        <v>369</v>
      </c>
      <c r="C378" s="6">
        <f t="shared" ca="1" si="30"/>
        <v>54666</v>
      </c>
      <c r="D378" s="2">
        <f t="shared" si="26"/>
        <v>2.1499999999999998E-2</v>
      </c>
      <c r="E378" s="3" t="e">
        <f t="shared" si="27"/>
        <v>#NUM!</v>
      </c>
      <c r="F378" s="3" t="e">
        <f>+PPMT(D378/$E$2,1,A378+1,$D$3+SUM($F$10:F377),$E$3)</f>
        <v>#NUM!</v>
      </c>
      <c r="G378" s="3" t="e">
        <f>+IPMT(D378/$E$2,1,A378+1,$D$3+SUM($F$9:F377),0)</f>
        <v>#NUM!</v>
      </c>
    </row>
    <row r="379" spans="1:7" x14ac:dyDescent="0.25">
      <c r="A379" s="1">
        <f t="shared" si="28"/>
        <v>-130</v>
      </c>
      <c r="B379" s="4">
        <f t="shared" si="29"/>
        <v>370</v>
      </c>
      <c r="C379" s="6">
        <f t="shared" ca="1" si="30"/>
        <v>54696</v>
      </c>
      <c r="D379" s="2">
        <f t="shared" si="26"/>
        <v>2.1499999999999998E-2</v>
      </c>
      <c r="E379" s="3" t="e">
        <f t="shared" si="27"/>
        <v>#NUM!</v>
      </c>
      <c r="F379" s="3" t="e">
        <f>+PPMT(D379/$E$2,1,A379+1,$D$3+SUM($F$10:F378),$E$3)</f>
        <v>#NUM!</v>
      </c>
      <c r="G379" s="3" t="e">
        <f>+IPMT(D379/$E$2,1,A379+1,$D$3+SUM($F$9:F378),0)</f>
        <v>#NUM!</v>
      </c>
    </row>
    <row r="380" spans="1:7" x14ac:dyDescent="0.25">
      <c r="A380" s="1">
        <f t="shared" si="28"/>
        <v>-131</v>
      </c>
      <c r="B380" s="4">
        <f t="shared" si="29"/>
        <v>371</v>
      </c>
      <c r="C380" s="6">
        <f t="shared" ca="1" si="30"/>
        <v>54727</v>
      </c>
      <c r="D380" s="2">
        <f t="shared" si="26"/>
        <v>2.1499999999999998E-2</v>
      </c>
      <c r="E380" s="3" t="e">
        <f t="shared" si="27"/>
        <v>#NUM!</v>
      </c>
      <c r="F380" s="3" t="e">
        <f>+PPMT(D380/$E$2,1,A380+1,$D$3+SUM($F$10:F379),$E$3)</f>
        <v>#NUM!</v>
      </c>
      <c r="G380" s="3" t="e">
        <f>+IPMT(D380/$E$2,1,A380+1,$D$3+SUM($F$9:F379),0)</f>
        <v>#NUM!</v>
      </c>
    </row>
    <row r="381" spans="1:7" x14ac:dyDescent="0.25">
      <c r="A381" s="1">
        <f t="shared" si="28"/>
        <v>-132</v>
      </c>
      <c r="B381" s="4">
        <f t="shared" si="29"/>
        <v>372</v>
      </c>
      <c r="C381" s="6">
        <f t="shared" ca="1" si="30"/>
        <v>54757</v>
      </c>
      <c r="D381" s="2">
        <f t="shared" si="26"/>
        <v>2.1499999999999998E-2</v>
      </c>
      <c r="E381" s="3" t="e">
        <f t="shared" si="27"/>
        <v>#NUM!</v>
      </c>
      <c r="F381" s="3" t="e">
        <f>+PPMT(D381/$E$2,1,A381+1,$D$3+SUM($F$10:F380),$E$3)</f>
        <v>#NUM!</v>
      </c>
      <c r="G381" s="3" t="e">
        <f>+IPMT(D381/$E$2,1,A381+1,$D$3+SUM($F$9:F380),0)</f>
        <v>#NUM!</v>
      </c>
    </row>
    <row r="382" spans="1:7" x14ac:dyDescent="0.25">
      <c r="A382" s="1">
        <f t="shared" si="28"/>
        <v>-133</v>
      </c>
      <c r="B382" s="4">
        <f t="shared" si="29"/>
        <v>373</v>
      </c>
      <c r="C382" s="6">
        <f t="shared" ca="1" si="30"/>
        <v>54788</v>
      </c>
      <c r="D382" s="2">
        <f t="shared" si="26"/>
        <v>2.1499999999999998E-2</v>
      </c>
      <c r="E382" s="3" t="e">
        <f t="shared" si="27"/>
        <v>#NUM!</v>
      </c>
      <c r="F382" s="3" t="e">
        <f>+PPMT(D382/$E$2,1,A382+1,$D$3+SUM($F$10:F381),$E$3)</f>
        <v>#NUM!</v>
      </c>
      <c r="G382" s="3" t="e">
        <f>+IPMT(D382/$E$2,1,A382+1,$D$3+SUM($F$9:F381),0)</f>
        <v>#NUM!</v>
      </c>
    </row>
    <row r="383" spans="1:7" x14ac:dyDescent="0.25">
      <c r="A383" s="1">
        <f t="shared" si="28"/>
        <v>-134</v>
      </c>
      <c r="B383" s="4">
        <f t="shared" si="29"/>
        <v>374</v>
      </c>
      <c r="C383" s="6">
        <f t="shared" ca="1" si="30"/>
        <v>54819</v>
      </c>
      <c r="D383" s="2">
        <f t="shared" si="26"/>
        <v>2.1499999999999998E-2</v>
      </c>
      <c r="E383" s="3" t="e">
        <f t="shared" si="27"/>
        <v>#NUM!</v>
      </c>
      <c r="F383" s="3" t="e">
        <f>+PPMT(D383/$E$2,1,A383+1,$D$3+SUM($F$10:F382),$E$3)</f>
        <v>#NUM!</v>
      </c>
      <c r="G383" s="3" t="e">
        <f>+IPMT(D383/$E$2,1,A383+1,$D$3+SUM($F$9:F382),0)</f>
        <v>#NUM!</v>
      </c>
    </row>
    <row r="384" spans="1:7" x14ac:dyDescent="0.25">
      <c r="A384" s="1">
        <f t="shared" si="28"/>
        <v>-135</v>
      </c>
      <c r="B384" s="4">
        <f t="shared" si="29"/>
        <v>375</v>
      </c>
      <c r="C384" s="6">
        <f t="shared" ca="1" si="30"/>
        <v>54847</v>
      </c>
      <c r="D384" s="2">
        <f t="shared" si="26"/>
        <v>2.1499999999999998E-2</v>
      </c>
      <c r="E384" s="3" t="e">
        <f t="shared" si="27"/>
        <v>#NUM!</v>
      </c>
      <c r="F384" s="3" t="e">
        <f>+PPMT(D384/$E$2,1,A384+1,$D$3+SUM($F$10:F383),$E$3)</f>
        <v>#NUM!</v>
      </c>
      <c r="G384" s="3" t="e">
        <f>+IPMT(D384/$E$2,1,A384+1,$D$3+SUM($F$9:F383),0)</f>
        <v>#NUM!</v>
      </c>
    </row>
    <row r="385" spans="1:7" x14ac:dyDescent="0.25">
      <c r="A385" s="1">
        <f t="shared" si="28"/>
        <v>-136</v>
      </c>
      <c r="B385" s="4">
        <f t="shared" si="29"/>
        <v>376</v>
      </c>
      <c r="C385" s="6">
        <f t="shared" ca="1" si="30"/>
        <v>54878</v>
      </c>
      <c r="D385" s="2">
        <f t="shared" si="26"/>
        <v>2.1499999999999998E-2</v>
      </c>
      <c r="E385" s="3" t="e">
        <f t="shared" si="27"/>
        <v>#NUM!</v>
      </c>
      <c r="F385" s="3" t="e">
        <f>+PPMT(D385/$E$2,1,A385+1,$D$3+SUM($F$10:F384),$E$3)</f>
        <v>#NUM!</v>
      </c>
      <c r="G385" s="3" t="e">
        <f>+IPMT(D385/$E$2,1,A385+1,$D$3+SUM($F$9:F384),0)</f>
        <v>#NUM!</v>
      </c>
    </row>
    <row r="386" spans="1:7" x14ac:dyDescent="0.25">
      <c r="A386" s="1">
        <f t="shared" si="28"/>
        <v>-137</v>
      </c>
      <c r="B386" s="4">
        <f t="shared" si="29"/>
        <v>377</v>
      </c>
      <c r="C386" s="6">
        <f t="shared" ca="1" si="30"/>
        <v>54908</v>
      </c>
      <c r="D386" s="2">
        <f t="shared" si="26"/>
        <v>2.1499999999999998E-2</v>
      </c>
      <c r="E386" s="3" t="e">
        <f t="shared" si="27"/>
        <v>#NUM!</v>
      </c>
      <c r="F386" s="3" t="e">
        <f>+PPMT(D386/$E$2,1,A386+1,$D$3+SUM($F$10:F385),$E$3)</f>
        <v>#NUM!</v>
      </c>
      <c r="G386" s="3" t="e">
        <f>+IPMT(D386/$E$2,1,A386+1,$D$3+SUM($F$9:F385),0)</f>
        <v>#NUM!</v>
      </c>
    </row>
    <row r="387" spans="1:7" x14ac:dyDescent="0.25">
      <c r="A387" s="1">
        <f t="shared" si="28"/>
        <v>-138</v>
      </c>
      <c r="B387" s="4">
        <f t="shared" si="29"/>
        <v>378</v>
      </c>
      <c r="C387" s="6">
        <f t="shared" ca="1" si="30"/>
        <v>54939</v>
      </c>
      <c r="D387" s="2">
        <f t="shared" si="26"/>
        <v>2.1499999999999998E-2</v>
      </c>
      <c r="E387" s="3" t="e">
        <f t="shared" si="27"/>
        <v>#NUM!</v>
      </c>
      <c r="F387" s="3" t="e">
        <f>+PPMT(D387/$E$2,1,A387+1,$D$3+SUM($F$10:F386),$E$3)</f>
        <v>#NUM!</v>
      </c>
      <c r="G387" s="3" t="e">
        <f>+IPMT(D387/$E$2,1,A387+1,$D$3+SUM($F$9:F386),0)</f>
        <v>#NUM!</v>
      </c>
    </row>
    <row r="388" spans="1:7" x14ac:dyDescent="0.25">
      <c r="A388" s="1">
        <f t="shared" si="28"/>
        <v>-139</v>
      </c>
      <c r="B388" s="4">
        <f t="shared" si="29"/>
        <v>379</v>
      </c>
      <c r="C388" s="6">
        <f t="shared" ca="1" si="30"/>
        <v>54969</v>
      </c>
      <c r="D388" s="2">
        <f t="shared" si="26"/>
        <v>2.1499999999999998E-2</v>
      </c>
      <c r="E388" s="3" t="e">
        <f t="shared" si="27"/>
        <v>#NUM!</v>
      </c>
      <c r="F388" s="3" t="e">
        <f>+PPMT(D388/$E$2,1,A388+1,$D$3+SUM($F$10:F387),$E$3)</f>
        <v>#NUM!</v>
      </c>
      <c r="G388" s="3" t="e">
        <f>+IPMT(D388/$E$2,1,A388+1,$D$3+SUM($F$9:F387),0)</f>
        <v>#NUM!</v>
      </c>
    </row>
    <row r="389" spans="1:7" x14ac:dyDescent="0.25">
      <c r="A389" s="1">
        <f t="shared" si="28"/>
        <v>-140</v>
      </c>
      <c r="B389" s="4">
        <f t="shared" si="29"/>
        <v>380</v>
      </c>
      <c r="C389" s="6">
        <f t="shared" ca="1" si="30"/>
        <v>55000</v>
      </c>
      <c r="D389" s="2">
        <f t="shared" si="26"/>
        <v>2.1499999999999998E-2</v>
      </c>
      <c r="E389" s="3" t="e">
        <f t="shared" si="27"/>
        <v>#NUM!</v>
      </c>
      <c r="F389" s="3" t="e">
        <f>+PPMT(D389/$E$2,1,A389+1,$D$3+SUM($F$10:F388),$E$3)</f>
        <v>#NUM!</v>
      </c>
      <c r="G389" s="3" t="e">
        <f>+IPMT(D389/$E$2,1,A389+1,$D$3+SUM($F$9:F388),0)</f>
        <v>#NUM!</v>
      </c>
    </row>
    <row r="390" spans="1:7" x14ac:dyDescent="0.25">
      <c r="A390" s="1">
        <f t="shared" si="28"/>
        <v>-141</v>
      </c>
      <c r="B390" s="4">
        <f t="shared" si="29"/>
        <v>381</v>
      </c>
      <c r="C390" s="6">
        <f t="shared" ca="1" si="30"/>
        <v>55031</v>
      </c>
      <c r="D390" s="2">
        <f t="shared" si="26"/>
        <v>2.1499999999999998E-2</v>
      </c>
      <c r="E390" s="3" t="e">
        <f t="shared" si="27"/>
        <v>#NUM!</v>
      </c>
      <c r="F390" s="3" t="e">
        <f>+PPMT(D390/$E$2,1,A390+1,$D$3+SUM($F$10:F389),$E$3)</f>
        <v>#NUM!</v>
      </c>
      <c r="G390" s="3" t="e">
        <f>+IPMT(D390/$E$2,1,A390+1,$D$3+SUM($F$9:F389),0)</f>
        <v>#NUM!</v>
      </c>
    </row>
    <row r="391" spans="1:7" x14ac:dyDescent="0.25">
      <c r="A391" s="1">
        <f t="shared" si="28"/>
        <v>-142</v>
      </c>
      <c r="B391" s="4">
        <f t="shared" si="29"/>
        <v>382</v>
      </c>
      <c r="C391" s="6">
        <f t="shared" ca="1" si="30"/>
        <v>55061</v>
      </c>
      <c r="D391" s="2">
        <f t="shared" si="26"/>
        <v>2.1499999999999998E-2</v>
      </c>
      <c r="E391" s="3" t="e">
        <f t="shared" si="27"/>
        <v>#NUM!</v>
      </c>
      <c r="F391" s="3" t="e">
        <f>+PPMT(D391/$E$2,1,A391+1,$D$3+SUM($F$10:F390),$E$3)</f>
        <v>#NUM!</v>
      </c>
      <c r="G391" s="3" t="e">
        <f>+IPMT(D391/$E$2,1,A391+1,$D$3+SUM($F$9:F390),0)</f>
        <v>#NUM!</v>
      </c>
    </row>
    <row r="392" spans="1:7" x14ac:dyDescent="0.25">
      <c r="A392" s="1">
        <f t="shared" si="28"/>
        <v>-143</v>
      </c>
      <c r="B392" s="4">
        <f t="shared" si="29"/>
        <v>383</v>
      </c>
      <c r="C392" s="6">
        <f t="shared" ca="1" si="30"/>
        <v>55092</v>
      </c>
      <c r="D392" s="2">
        <f t="shared" si="26"/>
        <v>2.1499999999999998E-2</v>
      </c>
      <c r="E392" s="3" t="e">
        <f t="shared" si="27"/>
        <v>#NUM!</v>
      </c>
      <c r="F392" s="3" t="e">
        <f>+PPMT(D392/$E$2,1,A392+1,$D$3+SUM($F$10:F391),$E$3)</f>
        <v>#NUM!</v>
      </c>
      <c r="G392" s="3" t="e">
        <f>+IPMT(D392/$E$2,1,A392+1,$D$3+SUM($F$9:F391),0)</f>
        <v>#NUM!</v>
      </c>
    </row>
    <row r="393" spans="1:7" x14ac:dyDescent="0.25">
      <c r="A393" s="1">
        <f t="shared" si="28"/>
        <v>-144</v>
      </c>
      <c r="B393" s="4">
        <f t="shared" si="29"/>
        <v>384</v>
      </c>
      <c r="C393" s="6">
        <f t="shared" ca="1" si="30"/>
        <v>55122</v>
      </c>
      <c r="D393" s="2">
        <f t="shared" si="26"/>
        <v>2.1499999999999998E-2</v>
      </c>
      <c r="E393" s="3" t="e">
        <f t="shared" si="27"/>
        <v>#NUM!</v>
      </c>
      <c r="F393" s="3" t="e">
        <f>+PPMT(D393/$E$2,1,A393+1,$D$3+SUM($F$10:F392),$E$3)</f>
        <v>#NUM!</v>
      </c>
      <c r="G393" s="3" t="e">
        <f>+IPMT(D393/$E$2,1,A393+1,$D$3+SUM($F$9:F392),0)</f>
        <v>#NUM!</v>
      </c>
    </row>
    <row r="394" spans="1:7" x14ac:dyDescent="0.25">
      <c r="A394" s="1">
        <f t="shared" si="28"/>
        <v>-145</v>
      </c>
      <c r="B394" s="4">
        <f t="shared" si="29"/>
        <v>385</v>
      </c>
      <c r="C394" s="6">
        <f t="shared" ca="1" si="30"/>
        <v>55153</v>
      </c>
      <c r="D394" s="2">
        <f t="shared" si="26"/>
        <v>2.1499999999999998E-2</v>
      </c>
      <c r="E394" s="3" t="e">
        <f t="shared" si="27"/>
        <v>#NUM!</v>
      </c>
      <c r="F394" s="3" t="e">
        <f>+PPMT(D394/$E$2,1,A394+1,$D$3+SUM($F$10:F393),$E$3)</f>
        <v>#NUM!</v>
      </c>
      <c r="G394" s="3" t="e">
        <f>+IPMT(D394/$E$2,1,A394+1,$D$3+SUM($F$9:F393),0)</f>
        <v>#NUM!</v>
      </c>
    </row>
    <row r="395" spans="1:7" x14ac:dyDescent="0.25">
      <c r="A395" s="1">
        <f t="shared" si="28"/>
        <v>-146</v>
      </c>
      <c r="B395" s="4">
        <f t="shared" si="29"/>
        <v>386</v>
      </c>
      <c r="C395" s="6">
        <f t="shared" ca="1" si="30"/>
        <v>55184</v>
      </c>
      <c r="D395" s="2">
        <f t="shared" ref="D395:D442" si="31">+$D$7</f>
        <v>2.1499999999999998E-2</v>
      </c>
      <c r="E395" s="3" t="e">
        <f t="shared" ref="E395:E442" si="32">+F395+G395</f>
        <v>#NUM!</v>
      </c>
      <c r="F395" s="3" t="e">
        <f>+PPMT(D395/$E$2,1,A395+1,$D$3+SUM($F$10:F394),$E$3)</f>
        <v>#NUM!</v>
      </c>
      <c r="G395" s="3" t="e">
        <f>+IPMT(D395/$E$2,1,A395+1,$D$3+SUM($F$9:F394),0)</f>
        <v>#NUM!</v>
      </c>
    </row>
    <row r="396" spans="1:7" x14ac:dyDescent="0.25">
      <c r="A396" s="1">
        <f t="shared" ref="A396:A442" si="33">+$D$4-B396</f>
        <v>-147</v>
      </c>
      <c r="B396" s="4">
        <f t="shared" ref="B396:B442" si="34">+B395+1</f>
        <v>387</v>
      </c>
      <c r="C396" s="6">
        <f t="shared" ca="1" si="30"/>
        <v>55212</v>
      </c>
      <c r="D396" s="2">
        <f t="shared" si="31"/>
        <v>2.1499999999999998E-2</v>
      </c>
      <c r="E396" s="3" t="e">
        <f t="shared" si="32"/>
        <v>#NUM!</v>
      </c>
      <c r="F396" s="3" t="e">
        <f>+PPMT(D396/$E$2,1,A396+1,$D$3+SUM($F$10:F395),$E$3)</f>
        <v>#NUM!</v>
      </c>
      <c r="G396" s="3" t="e">
        <f>+IPMT(D396/$E$2,1,A396+1,$D$3+SUM($F$9:F395),0)</f>
        <v>#NUM!</v>
      </c>
    </row>
    <row r="397" spans="1:7" x14ac:dyDescent="0.25">
      <c r="A397" s="1">
        <f t="shared" si="33"/>
        <v>-148</v>
      </c>
      <c r="B397" s="4">
        <f t="shared" si="34"/>
        <v>388</v>
      </c>
      <c r="C397" s="6">
        <f t="shared" ca="1" si="30"/>
        <v>55243</v>
      </c>
      <c r="D397" s="2">
        <f t="shared" si="31"/>
        <v>2.1499999999999998E-2</v>
      </c>
      <c r="E397" s="3" t="e">
        <f t="shared" si="32"/>
        <v>#NUM!</v>
      </c>
      <c r="F397" s="3" t="e">
        <f>+PPMT(D397/$E$2,1,A397+1,$D$3+SUM($F$10:F396),$E$3)</f>
        <v>#NUM!</v>
      </c>
      <c r="G397" s="3" t="e">
        <f>+IPMT(D397/$E$2,1,A397+1,$D$3+SUM($F$9:F396),0)</f>
        <v>#NUM!</v>
      </c>
    </row>
    <row r="398" spans="1:7" x14ac:dyDescent="0.25">
      <c r="A398" s="1">
        <f t="shared" si="33"/>
        <v>-149</v>
      </c>
      <c r="B398" s="4">
        <f t="shared" si="34"/>
        <v>389</v>
      </c>
      <c r="C398" s="6">
        <f t="shared" ca="1" si="30"/>
        <v>55273</v>
      </c>
      <c r="D398" s="2">
        <f t="shared" si="31"/>
        <v>2.1499999999999998E-2</v>
      </c>
      <c r="E398" s="3" t="e">
        <f t="shared" si="32"/>
        <v>#NUM!</v>
      </c>
      <c r="F398" s="3" t="e">
        <f>+PPMT(D398/$E$2,1,A398+1,$D$3+SUM($F$10:F397),$E$3)</f>
        <v>#NUM!</v>
      </c>
      <c r="G398" s="3" t="e">
        <f>+IPMT(D398/$E$2,1,A398+1,$D$3+SUM($F$9:F397),0)</f>
        <v>#NUM!</v>
      </c>
    </row>
    <row r="399" spans="1:7" x14ac:dyDescent="0.25">
      <c r="A399" s="1">
        <f t="shared" si="33"/>
        <v>-150</v>
      </c>
      <c r="B399" s="4">
        <f t="shared" si="34"/>
        <v>390</v>
      </c>
      <c r="C399" s="6">
        <f t="shared" ca="1" si="30"/>
        <v>55304</v>
      </c>
      <c r="D399" s="2">
        <f t="shared" si="31"/>
        <v>2.1499999999999998E-2</v>
      </c>
      <c r="E399" s="3" t="e">
        <f t="shared" si="32"/>
        <v>#NUM!</v>
      </c>
      <c r="F399" s="3" t="e">
        <f>+PPMT(D399/$E$2,1,A399+1,$D$3+SUM($F$10:F398),$E$3)</f>
        <v>#NUM!</v>
      </c>
      <c r="G399" s="3" t="e">
        <f>+IPMT(D399/$E$2,1,A399+1,$D$3+SUM($F$9:F398),0)</f>
        <v>#NUM!</v>
      </c>
    </row>
    <row r="400" spans="1:7" x14ac:dyDescent="0.25">
      <c r="A400" s="1">
        <f t="shared" si="33"/>
        <v>-151</v>
      </c>
      <c r="B400" s="4">
        <f t="shared" si="34"/>
        <v>391</v>
      </c>
      <c r="C400" s="6">
        <f t="shared" ca="1" si="30"/>
        <v>55334</v>
      </c>
      <c r="D400" s="2">
        <f t="shared" si="31"/>
        <v>2.1499999999999998E-2</v>
      </c>
      <c r="E400" s="3" t="e">
        <f t="shared" si="32"/>
        <v>#NUM!</v>
      </c>
      <c r="F400" s="3" t="e">
        <f>+PPMT(D400/$E$2,1,A400+1,$D$3+SUM($F$10:F399),$E$3)</f>
        <v>#NUM!</v>
      </c>
      <c r="G400" s="3" t="e">
        <f>+IPMT(D400/$E$2,1,A400+1,$D$3+SUM($F$9:F399),0)</f>
        <v>#NUM!</v>
      </c>
    </row>
    <row r="401" spans="1:7" x14ac:dyDescent="0.25">
      <c r="A401" s="1">
        <f t="shared" si="33"/>
        <v>-152</v>
      </c>
      <c r="B401" s="4">
        <f t="shared" si="34"/>
        <v>392</v>
      </c>
      <c r="C401" s="6">
        <f t="shared" ca="1" si="30"/>
        <v>55365</v>
      </c>
      <c r="D401" s="2">
        <f t="shared" si="31"/>
        <v>2.1499999999999998E-2</v>
      </c>
      <c r="E401" s="3" t="e">
        <f t="shared" si="32"/>
        <v>#NUM!</v>
      </c>
      <c r="F401" s="3" t="e">
        <f>+PPMT(D401/$E$2,1,A401+1,$D$3+SUM($F$10:F400),$E$3)</f>
        <v>#NUM!</v>
      </c>
      <c r="G401" s="3" t="e">
        <f>+IPMT(D401/$E$2,1,A401+1,$D$3+SUM($F$9:F400),0)</f>
        <v>#NUM!</v>
      </c>
    </row>
    <row r="402" spans="1:7" x14ac:dyDescent="0.25">
      <c r="A402" s="1">
        <f t="shared" si="33"/>
        <v>-153</v>
      </c>
      <c r="B402" s="4">
        <f t="shared" si="34"/>
        <v>393</v>
      </c>
      <c r="C402" s="6">
        <f t="shared" ca="1" si="30"/>
        <v>55396</v>
      </c>
      <c r="D402" s="2">
        <f t="shared" si="31"/>
        <v>2.1499999999999998E-2</v>
      </c>
      <c r="E402" s="3" t="e">
        <f t="shared" si="32"/>
        <v>#NUM!</v>
      </c>
      <c r="F402" s="3" t="e">
        <f>+PPMT(D402/$E$2,1,A402+1,$D$3+SUM($F$10:F401),$E$3)</f>
        <v>#NUM!</v>
      </c>
      <c r="G402" s="3" t="e">
        <f>+IPMT(D402/$E$2,1,A402+1,$D$3+SUM($F$9:F401),0)</f>
        <v>#NUM!</v>
      </c>
    </row>
    <row r="403" spans="1:7" x14ac:dyDescent="0.25">
      <c r="A403" s="1">
        <f t="shared" si="33"/>
        <v>-154</v>
      </c>
      <c r="B403" s="4">
        <f t="shared" si="34"/>
        <v>394</v>
      </c>
      <c r="C403" s="6">
        <f t="shared" ca="1" si="30"/>
        <v>55426</v>
      </c>
      <c r="D403" s="2">
        <f t="shared" si="31"/>
        <v>2.1499999999999998E-2</v>
      </c>
      <c r="E403" s="3" t="e">
        <f t="shared" si="32"/>
        <v>#NUM!</v>
      </c>
      <c r="F403" s="3" t="e">
        <f>+PPMT(D403/$E$2,1,A403+1,$D$3+SUM($F$10:F402),$E$3)</f>
        <v>#NUM!</v>
      </c>
      <c r="G403" s="3" t="e">
        <f>+IPMT(D403/$E$2,1,A403+1,$D$3+SUM($F$9:F402),0)</f>
        <v>#NUM!</v>
      </c>
    </row>
    <row r="404" spans="1:7" x14ac:dyDescent="0.25">
      <c r="A404" s="1">
        <f t="shared" si="33"/>
        <v>-155</v>
      </c>
      <c r="B404" s="4">
        <f t="shared" si="34"/>
        <v>395</v>
      </c>
      <c r="C404" s="6">
        <f t="shared" ca="1" si="30"/>
        <v>55457</v>
      </c>
      <c r="D404" s="2">
        <f t="shared" si="31"/>
        <v>2.1499999999999998E-2</v>
      </c>
      <c r="E404" s="3" t="e">
        <f t="shared" si="32"/>
        <v>#NUM!</v>
      </c>
      <c r="F404" s="3" t="e">
        <f>+PPMT(D404/$E$2,1,A404+1,$D$3+SUM($F$10:F403),$E$3)</f>
        <v>#NUM!</v>
      </c>
      <c r="G404" s="3" t="e">
        <f>+IPMT(D404/$E$2,1,A404+1,$D$3+SUM($F$9:F403),0)</f>
        <v>#NUM!</v>
      </c>
    </row>
    <row r="405" spans="1:7" x14ac:dyDescent="0.25">
      <c r="A405" s="1">
        <f t="shared" si="33"/>
        <v>-156</v>
      </c>
      <c r="B405" s="4">
        <f t="shared" si="34"/>
        <v>396</v>
      </c>
      <c r="C405" s="6">
        <f t="shared" ca="1" si="30"/>
        <v>55487</v>
      </c>
      <c r="D405" s="2">
        <f t="shared" si="31"/>
        <v>2.1499999999999998E-2</v>
      </c>
      <c r="E405" s="3" t="e">
        <f t="shared" si="32"/>
        <v>#NUM!</v>
      </c>
      <c r="F405" s="3" t="e">
        <f>+PPMT(D405/$E$2,1,A405+1,$D$3+SUM($F$10:F404),$E$3)</f>
        <v>#NUM!</v>
      </c>
      <c r="G405" s="3" t="e">
        <f>+IPMT(D405/$E$2,1,A405+1,$D$3+SUM($F$9:F404),0)</f>
        <v>#NUM!</v>
      </c>
    </row>
    <row r="406" spans="1:7" x14ac:dyDescent="0.25">
      <c r="A406" s="1">
        <f t="shared" si="33"/>
        <v>-157</v>
      </c>
      <c r="B406" s="4">
        <f t="shared" si="34"/>
        <v>397</v>
      </c>
      <c r="C406" s="6">
        <f t="shared" ref="C406:C442" ca="1" si="35">+EOMONTH($D$2,B406)</f>
        <v>55518</v>
      </c>
      <c r="D406" s="2">
        <f t="shared" si="31"/>
        <v>2.1499999999999998E-2</v>
      </c>
      <c r="E406" s="3" t="e">
        <f t="shared" si="32"/>
        <v>#NUM!</v>
      </c>
      <c r="F406" s="3" t="e">
        <f>+PPMT(D406/$E$2,1,A406+1,$D$3+SUM($F$10:F405),$E$3)</f>
        <v>#NUM!</v>
      </c>
      <c r="G406" s="3" t="e">
        <f>+IPMT(D406/$E$2,1,A406+1,$D$3+SUM($F$9:F405),0)</f>
        <v>#NUM!</v>
      </c>
    </row>
    <row r="407" spans="1:7" x14ac:dyDescent="0.25">
      <c r="A407" s="1">
        <f t="shared" si="33"/>
        <v>-158</v>
      </c>
      <c r="B407" s="4">
        <f t="shared" si="34"/>
        <v>398</v>
      </c>
      <c r="C407" s="6">
        <f t="shared" ca="1" si="35"/>
        <v>55549</v>
      </c>
      <c r="D407" s="2">
        <f t="shared" si="31"/>
        <v>2.1499999999999998E-2</v>
      </c>
      <c r="E407" s="3" t="e">
        <f t="shared" si="32"/>
        <v>#NUM!</v>
      </c>
      <c r="F407" s="3" t="e">
        <f>+PPMT(D407/$E$2,1,A407+1,$D$3+SUM($F$10:F406),$E$3)</f>
        <v>#NUM!</v>
      </c>
      <c r="G407" s="3" t="e">
        <f>+IPMT(D407/$E$2,1,A407+1,$D$3+SUM($F$9:F406),0)</f>
        <v>#NUM!</v>
      </c>
    </row>
    <row r="408" spans="1:7" x14ac:dyDescent="0.25">
      <c r="A408" s="1">
        <f t="shared" si="33"/>
        <v>-159</v>
      </c>
      <c r="B408" s="4">
        <f t="shared" si="34"/>
        <v>399</v>
      </c>
      <c r="C408" s="6">
        <f t="shared" ca="1" si="35"/>
        <v>55578</v>
      </c>
      <c r="D408" s="2">
        <f t="shared" si="31"/>
        <v>2.1499999999999998E-2</v>
      </c>
      <c r="E408" s="3" t="e">
        <f t="shared" si="32"/>
        <v>#NUM!</v>
      </c>
      <c r="F408" s="3" t="e">
        <f>+PPMT(D408/$E$2,1,A408+1,$D$3+SUM($F$10:F407),$E$3)</f>
        <v>#NUM!</v>
      </c>
      <c r="G408" s="3" t="e">
        <f>+IPMT(D408/$E$2,1,A408+1,$D$3+SUM($F$9:F407),0)</f>
        <v>#NUM!</v>
      </c>
    </row>
    <row r="409" spans="1:7" x14ac:dyDescent="0.25">
      <c r="A409" s="1">
        <f t="shared" si="33"/>
        <v>-160</v>
      </c>
      <c r="B409" s="4">
        <f t="shared" si="34"/>
        <v>400</v>
      </c>
      <c r="C409" s="6">
        <f t="shared" ca="1" si="35"/>
        <v>55609</v>
      </c>
      <c r="D409" s="2">
        <f t="shared" si="31"/>
        <v>2.1499999999999998E-2</v>
      </c>
      <c r="E409" s="3" t="e">
        <f t="shared" si="32"/>
        <v>#NUM!</v>
      </c>
      <c r="F409" s="3" t="e">
        <f>+PPMT(D409/$E$2,1,A409+1,$D$3+SUM($F$10:F408),$E$3)</f>
        <v>#NUM!</v>
      </c>
      <c r="G409" s="3" t="e">
        <f>+IPMT(D409/$E$2,1,A409+1,$D$3+SUM($F$9:F408),0)</f>
        <v>#NUM!</v>
      </c>
    </row>
    <row r="410" spans="1:7" x14ac:dyDescent="0.25">
      <c r="A410" s="1">
        <f t="shared" si="33"/>
        <v>-161</v>
      </c>
      <c r="B410" s="4">
        <f t="shared" si="34"/>
        <v>401</v>
      </c>
      <c r="C410" s="6">
        <f t="shared" ca="1" si="35"/>
        <v>55639</v>
      </c>
      <c r="D410" s="2">
        <f t="shared" si="31"/>
        <v>2.1499999999999998E-2</v>
      </c>
      <c r="E410" s="3" t="e">
        <f t="shared" si="32"/>
        <v>#NUM!</v>
      </c>
      <c r="F410" s="3" t="e">
        <f>+PPMT(D410/$E$2,1,A410+1,$D$3+SUM($F$10:F409),$E$3)</f>
        <v>#NUM!</v>
      </c>
      <c r="G410" s="3" t="e">
        <f>+IPMT(D410/$E$2,1,A410+1,$D$3+SUM($F$9:F409),0)</f>
        <v>#NUM!</v>
      </c>
    </row>
    <row r="411" spans="1:7" x14ac:dyDescent="0.25">
      <c r="A411" s="1">
        <f t="shared" si="33"/>
        <v>-162</v>
      </c>
      <c r="B411" s="4">
        <f t="shared" si="34"/>
        <v>402</v>
      </c>
      <c r="C411" s="6">
        <f t="shared" ca="1" si="35"/>
        <v>55670</v>
      </c>
      <c r="D411" s="2">
        <f t="shared" si="31"/>
        <v>2.1499999999999998E-2</v>
      </c>
      <c r="E411" s="3" t="e">
        <f t="shared" si="32"/>
        <v>#NUM!</v>
      </c>
      <c r="F411" s="3" t="e">
        <f>+PPMT(D411/$E$2,1,A411+1,$D$3+SUM($F$10:F410),$E$3)</f>
        <v>#NUM!</v>
      </c>
      <c r="G411" s="3" t="e">
        <f>+IPMT(D411/$E$2,1,A411+1,$D$3+SUM($F$9:F410),0)</f>
        <v>#NUM!</v>
      </c>
    </row>
    <row r="412" spans="1:7" x14ac:dyDescent="0.25">
      <c r="A412" s="1">
        <f t="shared" si="33"/>
        <v>-163</v>
      </c>
      <c r="B412" s="4">
        <f t="shared" si="34"/>
        <v>403</v>
      </c>
      <c r="C412" s="6">
        <f t="shared" ca="1" si="35"/>
        <v>55700</v>
      </c>
      <c r="D412" s="2">
        <f t="shared" si="31"/>
        <v>2.1499999999999998E-2</v>
      </c>
      <c r="E412" s="3" t="e">
        <f t="shared" si="32"/>
        <v>#NUM!</v>
      </c>
      <c r="F412" s="3" t="e">
        <f>+PPMT(D412/$E$2,1,A412+1,$D$3+SUM($F$10:F411),$E$3)</f>
        <v>#NUM!</v>
      </c>
      <c r="G412" s="3" t="e">
        <f>+IPMT(D412/$E$2,1,A412+1,$D$3+SUM($F$9:F411),0)</f>
        <v>#NUM!</v>
      </c>
    </row>
    <row r="413" spans="1:7" x14ac:dyDescent="0.25">
      <c r="A413" s="1">
        <f t="shared" si="33"/>
        <v>-164</v>
      </c>
      <c r="B413" s="4">
        <f t="shared" si="34"/>
        <v>404</v>
      </c>
      <c r="C413" s="6">
        <f t="shared" ca="1" si="35"/>
        <v>55731</v>
      </c>
      <c r="D413" s="2">
        <f t="shared" si="31"/>
        <v>2.1499999999999998E-2</v>
      </c>
      <c r="E413" s="3" t="e">
        <f t="shared" si="32"/>
        <v>#NUM!</v>
      </c>
      <c r="F413" s="3" t="e">
        <f>+PPMT(D413/$E$2,1,A413+1,$D$3+SUM($F$10:F412),$E$3)</f>
        <v>#NUM!</v>
      </c>
      <c r="G413" s="3" t="e">
        <f>+IPMT(D413/$E$2,1,A413+1,$D$3+SUM($F$9:F412),0)</f>
        <v>#NUM!</v>
      </c>
    </row>
    <row r="414" spans="1:7" x14ac:dyDescent="0.25">
      <c r="A414" s="1">
        <f t="shared" si="33"/>
        <v>-165</v>
      </c>
      <c r="B414" s="4">
        <f t="shared" si="34"/>
        <v>405</v>
      </c>
      <c r="C414" s="6">
        <f t="shared" ca="1" si="35"/>
        <v>55762</v>
      </c>
      <c r="D414" s="2">
        <f t="shared" si="31"/>
        <v>2.1499999999999998E-2</v>
      </c>
      <c r="E414" s="3" t="e">
        <f t="shared" si="32"/>
        <v>#NUM!</v>
      </c>
      <c r="F414" s="3" t="e">
        <f>+PPMT(D414/$E$2,1,A414+1,$D$3+SUM($F$10:F413),$E$3)</f>
        <v>#NUM!</v>
      </c>
      <c r="G414" s="3" t="e">
        <f>+IPMT(D414/$E$2,1,A414+1,$D$3+SUM($F$9:F413),0)</f>
        <v>#NUM!</v>
      </c>
    </row>
    <row r="415" spans="1:7" x14ac:dyDescent="0.25">
      <c r="A415" s="1">
        <f t="shared" si="33"/>
        <v>-166</v>
      </c>
      <c r="B415" s="4">
        <f t="shared" si="34"/>
        <v>406</v>
      </c>
      <c r="C415" s="6">
        <f t="shared" ca="1" si="35"/>
        <v>55792</v>
      </c>
      <c r="D415" s="2">
        <f t="shared" si="31"/>
        <v>2.1499999999999998E-2</v>
      </c>
      <c r="E415" s="3" t="e">
        <f t="shared" si="32"/>
        <v>#NUM!</v>
      </c>
      <c r="F415" s="3" t="e">
        <f>+PPMT(D415/$E$2,1,A415+1,$D$3+SUM($F$10:F414),$E$3)</f>
        <v>#NUM!</v>
      </c>
      <c r="G415" s="3" t="e">
        <f>+IPMT(D415/$E$2,1,A415+1,$D$3+SUM($F$9:F414),0)</f>
        <v>#NUM!</v>
      </c>
    </row>
    <row r="416" spans="1:7" x14ac:dyDescent="0.25">
      <c r="A416" s="1">
        <f t="shared" si="33"/>
        <v>-167</v>
      </c>
      <c r="B416" s="4">
        <f t="shared" si="34"/>
        <v>407</v>
      </c>
      <c r="C416" s="6">
        <f t="shared" ca="1" si="35"/>
        <v>55823</v>
      </c>
      <c r="D416" s="2">
        <f t="shared" si="31"/>
        <v>2.1499999999999998E-2</v>
      </c>
      <c r="E416" s="3" t="e">
        <f t="shared" si="32"/>
        <v>#NUM!</v>
      </c>
      <c r="F416" s="3" t="e">
        <f>+PPMT(D416/$E$2,1,A416+1,$D$3+SUM($F$10:F415),$E$3)</f>
        <v>#NUM!</v>
      </c>
      <c r="G416" s="3" t="e">
        <f>+IPMT(D416/$E$2,1,A416+1,$D$3+SUM($F$9:F415),0)</f>
        <v>#NUM!</v>
      </c>
    </row>
    <row r="417" spans="1:7" x14ac:dyDescent="0.25">
      <c r="A417" s="1">
        <f t="shared" si="33"/>
        <v>-168</v>
      </c>
      <c r="B417" s="4">
        <f t="shared" si="34"/>
        <v>408</v>
      </c>
      <c r="C417" s="6">
        <f t="shared" ca="1" si="35"/>
        <v>55853</v>
      </c>
      <c r="D417" s="2">
        <f t="shared" si="31"/>
        <v>2.1499999999999998E-2</v>
      </c>
      <c r="E417" s="3" t="e">
        <f t="shared" si="32"/>
        <v>#NUM!</v>
      </c>
      <c r="F417" s="3" t="e">
        <f>+PPMT(D417/$E$2,1,A417+1,$D$3+SUM($F$10:F416),$E$3)</f>
        <v>#NUM!</v>
      </c>
      <c r="G417" s="3" t="e">
        <f>+IPMT(D417/$E$2,1,A417+1,$D$3+SUM($F$9:F416),0)</f>
        <v>#NUM!</v>
      </c>
    </row>
    <row r="418" spans="1:7" x14ac:dyDescent="0.25">
      <c r="A418" s="1">
        <f t="shared" si="33"/>
        <v>-169</v>
      </c>
      <c r="B418" s="4">
        <f t="shared" si="34"/>
        <v>409</v>
      </c>
      <c r="C418" s="6">
        <f t="shared" ca="1" si="35"/>
        <v>55884</v>
      </c>
      <c r="D418" s="2">
        <f t="shared" si="31"/>
        <v>2.1499999999999998E-2</v>
      </c>
      <c r="E418" s="3" t="e">
        <f t="shared" si="32"/>
        <v>#NUM!</v>
      </c>
      <c r="F418" s="3" t="e">
        <f>+PPMT(D418/$E$2,1,A418+1,$D$3+SUM($F$10:F417),$E$3)</f>
        <v>#NUM!</v>
      </c>
      <c r="G418" s="3" t="e">
        <f>+IPMT(D418/$E$2,1,A418+1,$D$3+SUM($F$9:F417),0)</f>
        <v>#NUM!</v>
      </c>
    </row>
    <row r="419" spans="1:7" x14ac:dyDescent="0.25">
      <c r="A419" s="1">
        <f t="shared" si="33"/>
        <v>-170</v>
      </c>
      <c r="B419" s="4">
        <f t="shared" si="34"/>
        <v>410</v>
      </c>
      <c r="C419" s="6">
        <f t="shared" ca="1" si="35"/>
        <v>55915</v>
      </c>
      <c r="D419" s="2">
        <f t="shared" si="31"/>
        <v>2.1499999999999998E-2</v>
      </c>
      <c r="E419" s="3" t="e">
        <f t="shared" si="32"/>
        <v>#NUM!</v>
      </c>
      <c r="F419" s="3" t="e">
        <f>+PPMT(D419/$E$2,1,A419+1,$D$3+SUM($F$10:F418),$E$3)</f>
        <v>#NUM!</v>
      </c>
      <c r="G419" s="3" t="e">
        <f>+IPMT(D419/$E$2,1,A419+1,$D$3+SUM($F$9:F418),0)</f>
        <v>#NUM!</v>
      </c>
    </row>
    <row r="420" spans="1:7" x14ac:dyDescent="0.25">
      <c r="A420" s="1">
        <f t="shared" si="33"/>
        <v>-171</v>
      </c>
      <c r="B420" s="4">
        <f t="shared" si="34"/>
        <v>411</v>
      </c>
      <c r="C420" s="6">
        <f t="shared" ca="1" si="35"/>
        <v>55943</v>
      </c>
      <c r="D420" s="2">
        <f t="shared" si="31"/>
        <v>2.1499999999999998E-2</v>
      </c>
      <c r="E420" s="3" t="e">
        <f t="shared" si="32"/>
        <v>#NUM!</v>
      </c>
      <c r="F420" s="3" t="e">
        <f>+PPMT(D420/$E$2,1,A420+1,$D$3+SUM($F$10:F419),$E$3)</f>
        <v>#NUM!</v>
      </c>
      <c r="G420" s="3" t="e">
        <f>+IPMT(D420/$E$2,1,A420+1,$D$3+SUM($F$9:F419),0)</f>
        <v>#NUM!</v>
      </c>
    </row>
    <row r="421" spans="1:7" x14ac:dyDescent="0.25">
      <c r="A421" s="1">
        <f t="shared" si="33"/>
        <v>-172</v>
      </c>
      <c r="B421" s="4">
        <f t="shared" si="34"/>
        <v>412</v>
      </c>
      <c r="C421" s="6">
        <f t="shared" ca="1" si="35"/>
        <v>55974</v>
      </c>
      <c r="D421" s="2">
        <f t="shared" si="31"/>
        <v>2.1499999999999998E-2</v>
      </c>
      <c r="E421" s="3" t="e">
        <f t="shared" si="32"/>
        <v>#NUM!</v>
      </c>
      <c r="F421" s="3" t="e">
        <f>+PPMT(D421/$E$2,1,A421+1,$D$3+SUM($F$10:F420),$E$3)</f>
        <v>#NUM!</v>
      </c>
      <c r="G421" s="3" t="e">
        <f>+IPMT(D421/$E$2,1,A421+1,$D$3+SUM($F$9:F420),0)</f>
        <v>#NUM!</v>
      </c>
    </row>
    <row r="422" spans="1:7" x14ac:dyDescent="0.25">
      <c r="A422" s="1">
        <f t="shared" si="33"/>
        <v>-173</v>
      </c>
      <c r="B422" s="4">
        <f t="shared" si="34"/>
        <v>413</v>
      </c>
      <c r="C422" s="6">
        <f t="shared" ca="1" si="35"/>
        <v>56004</v>
      </c>
      <c r="D422" s="2">
        <f t="shared" si="31"/>
        <v>2.1499999999999998E-2</v>
      </c>
      <c r="E422" s="3" t="e">
        <f t="shared" si="32"/>
        <v>#NUM!</v>
      </c>
      <c r="F422" s="3" t="e">
        <f>+PPMT(D422/$E$2,1,A422+1,$D$3+SUM($F$10:F421),$E$3)</f>
        <v>#NUM!</v>
      </c>
      <c r="G422" s="3" t="e">
        <f>+IPMT(D422/$E$2,1,A422+1,$D$3+SUM($F$9:F421),0)</f>
        <v>#NUM!</v>
      </c>
    </row>
    <row r="423" spans="1:7" x14ac:dyDescent="0.25">
      <c r="A423" s="1">
        <f t="shared" si="33"/>
        <v>-174</v>
      </c>
      <c r="B423" s="4">
        <f t="shared" si="34"/>
        <v>414</v>
      </c>
      <c r="C423" s="6">
        <f t="shared" ca="1" si="35"/>
        <v>56035</v>
      </c>
      <c r="D423" s="2">
        <f t="shared" si="31"/>
        <v>2.1499999999999998E-2</v>
      </c>
      <c r="E423" s="3" t="e">
        <f t="shared" si="32"/>
        <v>#NUM!</v>
      </c>
      <c r="F423" s="3" t="e">
        <f>+PPMT(D423/$E$2,1,A423+1,$D$3+SUM($F$10:F422),$E$3)</f>
        <v>#NUM!</v>
      </c>
      <c r="G423" s="3" t="e">
        <f>+IPMT(D423/$E$2,1,A423+1,$D$3+SUM($F$9:F422),0)</f>
        <v>#NUM!</v>
      </c>
    </row>
    <row r="424" spans="1:7" x14ac:dyDescent="0.25">
      <c r="A424" s="1">
        <f t="shared" si="33"/>
        <v>-175</v>
      </c>
      <c r="B424" s="4">
        <f t="shared" si="34"/>
        <v>415</v>
      </c>
      <c r="C424" s="6">
        <f t="shared" ca="1" si="35"/>
        <v>56065</v>
      </c>
      <c r="D424" s="2">
        <f t="shared" si="31"/>
        <v>2.1499999999999998E-2</v>
      </c>
      <c r="E424" s="3" t="e">
        <f t="shared" si="32"/>
        <v>#NUM!</v>
      </c>
      <c r="F424" s="3" t="e">
        <f>+PPMT(D424/$E$2,1,A424+1,$D$3+SUM($F$10:F423),$E$3)</f>
        <v>#NUM!</v>
      </c>
      <c r="G424" s="3" t="e">
        <f>+IPMT(D424/$E$2,1,A424+1,$D$3+SUM($F$9:F423),0)</f>
        <v>#NUM!</v>
      </c>
    </row>
    <row r="425" spans="1:7" x14ac:dyDescent="0.25">
      <c r="A425" s="1">
        <f t="shared" si="33"/>
        <v>-176</v>
      </c>
      <c r="B425" s="4">
        <f t="shared" si="34"/>
        <v>416</v>
      </c>
      <c r="C425" s="6">
        <f t="shared" ca="1" si="35"/>
        <v>56096</v>
      </c>
      <c r="D425" s="2">
        <f t="shared" si="31"/>
        <v>2.1499999999999998E-2</v>
      </c>
      <c r="E425" s="3" t="e">
        <f t="shared" si="32"/>
        <v>#NUM!</v>
      </c>
      <c r="F425" s="3" t="e">
        <f>+PPMT(D425/$E$2,1,A425+1,$D$3+SUM($F$10:F424),$E$3)</f>
        <v>#NUM!</v>
      </c>
      <c r="G425" s="3" t="e">
        <f>+IPMT(D425/$E$2,1,A425+1,$D$3+SUM($F$9:F424),0)</f>
        <v>#NUM!</v>
      </c>
    </row>
    <row r="426" spans="1:7" x14ac:dyDescent="0.25">
      <c r="A426" s="1">
        <f t="shared" si="33"/>
        <v>-177</v>
      </c>
      <c r="B426" s="4">
        <f t="shared" si="34"/>
        <v>417</v>
      </c>
      <c r="C426" s="6">
        <f t="shared" ca="1" si="35"/>
        <v>56127</v>
      </c>
      <c r="D426" s="2">
        <f t="shared" si="31"/>
        <v>2.1499999999999998E-2</v>
      </c>
      <c r="E426" s="3" t="e">
        <f t="shared" si="32"/>
        <v>#NUM!</v>
      </c>
      <c r="F426" s="3" t="e">
        <f>+PPMT(D426/$E$2,1,A426+1,$D$3+SUM($F$10:F425),$E$3)</f>
        <v>#NUM!</v>
      </c>
      <c r="G426" s="3" t="e">
        <f>+IPMT(D426/$E$2,1,A426+1,$D$3+SUM($F$9:F425),0)</f>
        <v>#NUM!</v>
      </c>
    </row>
    <row r="427" spans="1:7" x14ac:dyDescent="0.25">
      <c r="A427" s="1">
        <f t="shared" si="33"/>
        <v>-178</v>
      </c>
      <c r="B427" s="4">
        <f t="shared" si="34"/>
        <v>418</v>
      </c>
      <c r="C427" s="6">
        <f t="shared" ca="1" si="35"/>
        <v>56157</v>
      </c>
      <c r="D427" s="2">
        <f t="shared" si="31"/>
        <v>2.1499999999999998E-2</v>
      </c>
      <c r="E427" s="3" t="e">
        <f t="shared" si="32"/>
        <v>#NUM!</v>
      </c>
      <c r="F427" s="3" t="e">
        <f>+PPMT(D427/$E$2,1,A427+1,$D$3+SUM($F$10:F426),$E$3)</f>
        <v>#NUM!</v>
      </c>
      <c r="G427" s="3" t="e">
        <f>+IPMT(D427/$E$2,1,A427+1,$D$3+SUM($F$9:F426),0)</f>
        <v>#NUM!</v>
      </c>
    </row>
    <row r="428" spans="1:7" x14ac:dyDescent="0.25">
      <c r="A428" s="1">
        <f t="shared" si="33"/>
        <v>-179</v>
      </c>
      <c r="B428" s="4">
        <f t="shared" si="34"/>
        <v>419</v>
      </c>
      <c r="C428" s="6">
        <f t="shared" ca="1" si="35"/>
        <v>56188</v>
      </c>
      <c r="D428" s="2">
        <f t="shared" si="31"/>
        <v>2.1499999999999998E-2</v>
      </c>
      <c r="E428" s="3" t="e">
        <f t="shared" si="32"/>
        <v>#NUM!</v>
      </c>
      <c r="F428" s="3" t="e">
        <f>+PPMT(D428/$E$2,1,A428+1,$D$3+SUM($F$10:F427),$E$3)</f>
        <v>#NUM!</v>
      </c>
      <c r="G428" s="3" t="e">
        <f>+IPMT(D428/$E$2,1,A428+1,$D$3+SUM($F$9:F427),0)</f>
        <v>#NUM!</v>
      </c>
    </row>
    <row r="429" spans="1:7" x14ac:dyDescent="0.25">
      <c r="A429" s="1">
        <f t="shared" si="33"/>
        <v>-180</v>
      </c>
      <c r="B429" s="4">
        <f t="shared" si="34"/>
        <v>420</v>
      </c>
      <c r="C429" s="6">
        <f t="shared" ca="1" si="35"/>
        <v>56218</v>
      </c>
      <c r="D429" s="2">
        <f t="shared" si="31"/>
        <v>2.1499999999999998E-2</v>
      </c>
      <c r="E429" s="3" t="e">
        <f t="shared" si="32"/>
        <v>#NUM!</v>
      </c>
      <c r="F429" s="3" t="e">
        <f>+PPMT(D429/$E$2,1,A429+1,$D$3+SUM($F$10:F428),$E$3)</f>
        <v>#NUM!</v>
      </c>
      <c r="G429" s="3" t="e">
        <f>+IPMT(D429/$E$2,1,A429+1,$D$3+SUM($F$9:F428),0)</f>
        <v>#NUM!</v>
      </c>
    </row>
    <row r="430" spans="1:7" x14ac:dyDescent="0.25">
      <c r="A430" s="1">
        <f t="shared" si="33"/>
        <v>-181</v>
      </c>
      <c r="B430" s="4">
        <f t="shared" si="34"/>
        <v>421</v>
      </c>
      <c r="C430" s="6">
        <f t="shared" ca="1" si="35"/>
        <v>56249</v>
      </c>
      <c r="D430" s="2">
        <f t="shared" si="31"/>
        <v>2.1499999999999998E-2</v>
      </c>
      <c r="E430" s="3" t="e">
        <f t="shared" si="32"/>
        <v>#NUM!</v>
      </c>
      <c r="F430" s="3" t="e">
        <f>+PPMT(D430/$E$2,1,A430+1,$D$3+SUM($F$10:F429),$E$3)</f>
        <v>#NUM!</v>
      </c>
      <c r="G430" s="3" t="e">
        <f>+IPMT(D430/$E$2,1,A430+1,$D$3+SUM($F$9:F429),0)</f>
        <v>#NUM!</v>
      </c>
    </row>
    <row r="431" spans="1:7" x14ac:dyDescent="0.25">
      <c r="A431" s="1">
        <f t="shared" si="33"/>
        <v>-182</v>
      </c>
      <c r="B431" s="4">
        <f t="shared" si="34"/>
        <v>422</v>
      </c>
      <c r="C431" s="6">
        <f t="shared" ca="1" si="35"/>
        <v>56280</v>
      </c>
      <c r="D431" s="2">
        <f t="shared" si="31"/>
        <v>2.1499999999999998E-2</v>
      </c>
      <c r="E431" s="3" t="e">
        <f t="shared" si="32"/>
        <v>#NUM!</v>
      </c>
      <c r="F431" s="3" t="e">
        <f>+PPMT(D431/$E$2,1,A431+1,$D$3+SUM($F$10:F430),$E$3)</f>
        <v>#NUM!</v>
      </c>
      <c r="G431" s="3" t="e">
        <f>+IPMT(D431/$E$2,1,A431+1,$D$3+SUM($F$9:F430),0)</f>
        <v>#NUM!</v>
      </c>
    </row>
    <row r="432" spans="1:7" x14ac:dyDescent="0.25">
      <c r="A432" s="1">
        <f t="shared" si="33"/>
        <v>-183</v>
      </c>
      <c r="B432" s="4">
        <f t="shared" si="34"/>
        <v>423</v>
      </c>
      <c r="C432" s="6">
        <f t="shared" ca="1" si="35"/>
        <v>56308</v>
      </c>
      <c r="D432" s="2">
        <f t="shared" si="31"/>
        <v>2.1499999999999998E-2</v>
      </c>
      <c r="E432" s="3" t="e">
        <f t="shared" si="32"/>
        <v>#NUM!</v>
      </c>
      <c r="F432" s="3" t="e">
        <f>+PPMT(D432/$E$2,1,A432+1,$D$3+SUM($F$10:F431),$E$3)</f>
        <v>#NUM!</v>
      </c>
      <c r="G432" s="3" t="e">
        <f>+IPMT(D432/$E$2,1,A432+1,$D$3+SUM($F$9:F431),0)</f>
        <v>#NUM!</v>
      </c>
    </row>
    <row r="433" spans="1:7" x14ac:dyDescent="0.25">
      <c r="A433" s="1">
        <f t="shared" si="33"/>
        <v>-184</v>
      </c>
      <c r="B433" s="4">
        <f t="shared" si="34"/>
        <v>424</v>
      </c>
      <c r="C433" s="6">
        <f t="shared" ca="1" si="35"/>
        <v>56339</v>
      </c>
      <c r="D433" s="2">
        <f t="shared" si="31"/>
        <v>2.1499999999999998E-2</v>
      </c>
      <c r="E433" s="3" t="e">
        <f t="shared" si="32"/>
        <v>#NUM!</v>
      </c>
      <c r="F433" s="3" t="e">
        <f>+PPMT(D433/$E$2,1,A433+1,$D$3+SUM($F$10:F432),$E$3)</f>
        <v>#NUM!</v>
      </c>
      <c r="G433" s="3" t="e">
        <f>+IPMT(D433/$E$2,1,A433+1,$D$3+SUM($F$9:F432),0)</f>
        <v>#NUM!</v>
      </c>
    </row>
    <row r="434" spans="1:7" x14ac:dyDescent="0.25">
      <c r="A434" s="1">
        <f t="shared" si="33"/>
        <v>-185</v>
      </c>
      <c r="B434" s="4">
        <f t="shared" si="34"/>
        <v>425</v>
      </c>
      <c r="C434" s="6">
        <f t="shared" ca="1" si="35"/>
        <v>56369</v>
      </c>
      <c r="D434" s="2">
        <f t="shared" si="31"/>
        <v>2.1499999999999998E-2</v>
      </c>
      <c r="E434" s="3" t="e">
        <f t="shared" si="32"/>
        <v>#NUM!</v>
      </c>
      <c r="F434" s="3" t="e">
        <f>+PPMT(D434/$E$2,1,A434+1,$D$3+SUM($F$10:F433),$E$3)</f>
        <v>#NUM!</v>
      </c>
      <c r="G434" s="3" t="e">
        <f>+IPMT(D434/$E$2,1,A434+1,$D$3+SUM($F$9:F433),0)</f>
        <v>#NUM!</v>
      </c>
    </row>
    <row r="435" spans="1:7" x14ac:dyDescent="0.25">
      <c r="A435" s="1">
        <f t="shared" si="33"/>
        <v>-186</v>
      </c>
      <c r="B435" s="4">
        <f t="shared" si="34"/>
        <v>426</v>
      </c>
      <c r="C435" s="6">
        <f t="shared" ca="1" si="35"/>
        <v>56400</v>
      </c>
      <c r="D435" s="2">
        <f t="shared" si="31"/>
        <v>2.1499999999999998E-2</v>
      </c>
      <c r="E435" s="3" t="e">
        <f t="shared" si="32"/>
        <v>#NUM!</v>
      </c>
      <c r="F435" s="3" t="e">
        <f>+PPMT(D435/$E$2,1,A435+1,$D$3+SUM($F$10:F434),$E$3)</f>
        <v>#NUM!</v>
      </c>
      <c r="G435" s="3" t="e">
        <f>+IPMT(D435/$E$2,1,A435+1,$D$3+SUM($F$9:F434),0)</f>
        <v>#NUM!</v>
      </c>
    </row>
    <row r="436" spans="1:7" x14ac:dyDescent="0.25">
      <c r="A436" s="1">
        <f t="shared" si="33"/>
        <v>-187</v>
      </c>
      <c r="B436" s="4">
        <f t="shared" si="34"/>
        <v>427</v>
      </c>
      <c r="C436" s="6">
        <f t="shared" ca="1" si="35"/>
        <v>56430</v>
      </c>
      <c r="D436" s="2">
        <f t="shared" si="31"/>
        <v>2.1499999999999998E-2</v>
      </c>
      <c r="E436" s="3" t="e">
        <f t="shared" si="32"/>
        <v>#NUM!</v>
      </c>
      <c r="F436" s="3" t="e">
        <f>+PPMT(D436/$E$2,1,A436+1,$D$3+SUM($F$10:F435),$E$3)</f>
        <v>#NUM!</v>
      </c>
      <c r="G436" s="3" t="e">
        <f>+IPMT(D436/$E$2,1,A436+1,$D$3+SUM($F$9:F435),0)</f>
        <v>#NUM!</v>
      </c>
    </row>
    <row r="437" spans="1:7" x14ac:dyDescent="0.25">
      <c r="A437" s="1">
        <f t="shared" si="33"/>
        <v>-188</v>
      </c>
      <c r="B437" s="4">
        <f t="shared" si="34"/>
        <v>428</v>
      </c>
      <c r="C437" s="6">
        <f t="shared" ca="1" si="35"/>
        <v>56461</v>
      </c>
      <c r="D437" s="2">
        <f t="shared" si="31"/>
        <v>2.1499999999999998E-2</v>
      </c>
      <c r="E437" s="3" t="e">
        <f t="shared" si="32"/>
        <v>#NUM!</v>
      </c>
      <c r="F437" s="3" t="e">
        <f>+PPMT(D437/$E$2,1,A437+1,$D$3+SUM($F$10:F436),$E$3)</f>
        <v>#NUM!</v>
      </c>
      <c r="G437" s="3" t="e">
        <f>+IPMT(D437/$E$2,1,A437+1,$D$3+SUM($F$9:F436),0)</f>
        <v>#NUM!</v>
      </c>
    </row>
    <row r="438" spans="1:7" x14ac:dyDescent="0.25">
      <c r="A438" s="1">
        <f t="shared" si="33"/>
        <v>-189</v>
      </c>
      <c r="B438" s="4">
        <f t="shared" si="34"/>
        <v>429</v>
      </c>
      <c r="C438" s="6">
        <f t="shared" ca="1" si="35"/>
        <v>56492</v>
      </c>
      <c r="D438" s="2">
        <f t="shared" si="31"/>
        <v>2.1499999999999998E-2</v>
      </c>
      <c r="E438" s="3" t="e">
        <f t="shared" si="32"/>
        <v>#NUM!</v>
      </c>
      <c r="F438" s="3" t="e">
        <f>+PPMT(D438/$E$2,1,A438+1,$D$3+SUM($F$10:F437),$E$3)</f>
        <v>#NUM!</v>
      </c>
      <c r="G438" s="3" t="e">
        <f>+IPMT(D438/$E$2,1,A438+1,$D$3+SUM($F$9:F437),0)</f>
        <v>#NUM!</v>
      </c>
    </row>
    <row r="439" spans="1:7" x14ac:dyDescent="0.25">
      <c r="A439" s="1">
        <f t="shared" si="33"/>
        <v>-190</v>
      </c>
      <c r="B439" s="4">
        <f t="shared" si="34"/>
        <v>430</v>
      </c>
      <c r="C439" s="6">
        <f t="shared" ca="1" si="35"/>
        <v>56522</v>
      </c>
      <c r="D439" s="2">
        <f t="shared" si="31"/>
        <v>2.1499999999999998E-2</v>
      </c>
      <c r="E439" s="3" t="e">
        <f t="shared" si="32"/>
        <v>#NUM!</v>
      </c>
      <c r="F439" s="3" t="e">
        <f>+PPMT(D439/$E$2,1,A439+1,$D$3+SUM($F$10:F438),$E$3)</f>
        <v>#NUM!</v>
      </c>
      <c r="G439" s="3" t="e">
        <f>+IPMT(D439/$E$2,1,A439+1,$D$3+SUM($F$9:F438),0)</f>
        <v>#NUM!</v>
      </c>
    </row>
    <row r="440" spans="1:7" x14ac:dyDescent="0.25">
      <c r="A440" s="1">
        <f t="shared" si="33"/>
        <v>-191</v>
      </c>
      <c r="B440" s="4">
        <f t="shared" si="34"/>
        <v>431</v>
      </c>
      <c r="C440" s="6">
        <f t="shared" ca="1" si="35"/>
        <v>56553</v>
      </c>
      <c r="D440" s="2">
        <f t="shared" si="31"/>
        <v>2.1499999999999998E-2</v>
      </c>
      <c r="E440" s="3" t="e">
        <f t="shared" si="32"/>
        <v>#NUM!</v>
      </c>
      <c r="F440" s="3" t="e">
        <f>+PPMT(D440/$E$2,1,A440+1,$D$3+SUM($F$10:F439),$E$3)</f>
        <v>#NUM!</v>
      </c>
      <c r="G440" s="3" t="e">
        <f>+IPMT(D440/$E$2,1,A440+1,$D$3+SUM($F$9:F439),0)</f>
        <v>#NUM!</v>
      </c>
    </row>
    <row r="441" spans="1:7" x14ac:dyDescent="0.25">
      <c r="A441" s="1">
        <f t="shared" si="33"/>
        <v>-192</v>
      </c>
      <c r="B441" s="4">
        <f t="shared" si="34"/>
        <v>432</v>
      </c>
      <c r="C441" s="6">
        <f t="shared" ca="1" si="35"/>
        <v>56583</v>
      </c>
      <c r="D441" s="2">
        <f t="shared" si="31"/>
        <v>2.1499999999999998E-2</v>
      </c>
      <c r="E441" s="3" t="e">
        <f t="shared" si="32"/>
        <v>#NUM!</v>
      </c>
      <c r="F441" s="3" t="e">
        <f>+PPMT(D441/$E$2,1,A441+1,$D$3+SUM($F$10:F440),$E$3)</f>
        <v>#NUM!</v>
      </c>
      <c r="G441" s="3" t="e">
        <f>+IPMT(D441/$E$2,1,A441+1,$D$3+SUM($F$9:F440),0)</f>
        <v>#NUM!</v>
      </c>
    </row>
    <row r="442" spans="1:7" x14ac:dyDescent="0.25">
      <c r="A442" s="1">
        <f t="shared" si="33"/>
        <v>-193</v>
      </c>
      <c r="B442" s="4">
        <f t="shared" si="34"/>
        <v>433</v>
      </c>
      <c r="C442" s="6">
        <f t="shared" ca="1" si="35"/>
        <v>56614</v>
      </c>
      <c r="D442" s="2">
        <f t="shared" si="31"/>
        <v>2.1499999999999998E-2</v>
      </c>
      <c r="E442" s="3" t="e">
        <f t="shared" si="32"/>
        <v>#NUM!</v>
      </c>
      <c r="F442" s="3" t="e">
        <f>+PPMT(D442/$E$2,1,A442+1,$D$3+SUM($F$10:F441),$E$3)</f>
        <v>#NUM!</v>
      </c>
      <c r="G442" s="3" t="e">
        <f>+IPMT(D442/$E$2,1,A442+1,$D$3+SUM($F$9:F441),0)</f>
        <v>#NUM!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tabSelected="1" zoomScale="80" zoomScaleNormal="80" workbookViewId="0"/>
  </sheetViews>
  <sheetFormatPr baseColWidth="10" defaultRowHeight="15" x14ac:dyDescent="0.25"/>
  <cols>
    <col min="1" max="1" width="2.140625" customWidth="1"/>
    <col min="2" max="2" width="38.5703125" bestFit="1" customWidth="1"/>
    <col min="3" max="3" width="18" bestFit="1" customWidth="1"/>
    <col min="5" max="9" width="16.42578125" customWidth="1"/>
    <col min="10" max="10" width="13.5703125" customWidth="1"/>
  </cols>
  <sheetData>
    <row r="1" spans="2:11" s="1" customFormat="1" x14ac:dyDescent="0.25">
      <c r="B1" s="63"/>
      <c r="E1" s="64" t="s">
        <v>28</v>
      </c>
      <c r="F1" s="64"/>
      <c r="G1" s="64"/>
      <c r="H1" s="64"/>
      <c r="I1" s="64"/>
      <c r="J1" s="64"/>
    </row>
    <row r="2" spans="2:11" s="1" customFormat="1" x14ac:dyDescent="0.25">
      <c r="B2" s="63"/>
      <c r="E2" s="64"/>
      <c r="F2" s="64"/>
      <c r="G2" s="64"/>
      <c r="H2" s="64"/>
      <c r="I2" s="64"/>
      <c r="J2" s="64"/>
    </row>
    <row r="3" spans="2:11" s="1" customFormat="1" ht="4.5" customHeight="1" x14ac:dyDescent="0.25">
      <c r="B3" s="28"/>
    </row>
    <row r="4" spans="2:11" s="1" customFormat="1" ht="33.75" customHeight="1" x14ac:dyDescent="0.25">
      <c r="B4" s="61" t="s">
        <v>21</v>
      </c>
      <c r="E4" s="27"/>
      <c r="F4" s="61" t="s">
        <v>22</v>
      </c>
      <c r="G4" s="27"/>
      <c r="H4" s="27"/>
      <c r="I4" s="61" t="s">
        <v>29</v>
      </c>
      <c r="J4" s="27"/>
    </row>
    <row r="5" spans="2:11" ht="34.5" customHeight="1" x14ac:dyDescent="0.25">
      <c r="C5" s="59" t="s">
        <v>27</v>
      </c>
      <c r="E5" s="60" t="s">
        <v>16</v>
      </c>
      <c r="G5" s="60" t="s">
        <v>17</v>
      </c>
    </row>
    <row r="6" spans="2:11" s="1" customFormat="1" ht="8.25" customHeight="1" thickBot="1" x14ac:dyDescent="0.3">
      <c r="C6" s="58"/>
      <c r="E6" s="29"/>
      <c r="G6" s="29"/>
    </row>
    <row r="7" spans="2:11" ht="41.25" customHeight="1" thickBot="1" x14ac:dyDescent="0.3">
      <c r="B7" s="52" t="s">
        <v>24</v>
      </c>
      <c r="C7" s="53">
        <v>120000</v>
      </c>
      <c r="E7" s="26">
        <f>-+CALCULO!F8</f>
        <v>120000</v>
      </c>
      <c r="F7" s="22" t="s">
        <v>19</v>
      </c>
      <c r="G7" s="26">
        <f>-+CALCULO!G8</f>
        <v>27749.155645833773</v>
      </c>
      <c r="H7" s="22" t="s">
        <v>23</v>
      </c>
      <c r="I7" s="62">
        <f>+E7+G7</f>
        <v>147749.15564583376</v>
      </c>
    </row>
    <row r="8" spans="2:11" ht="18" customHeight="1" thickBot="1" x14ac:dyDescent="0.3">
      <c r="B8" s="24"/>
      <c r="C8" s="24"/>
      <c r="E8" s="7"/>
    </row>
    <row r="9" spans="2:11" ht="41.25" customHeight="1" thickBot="1" x14ac:dyDescent="0.3">
      <c r="B9" s="52" t="s">
        <v>25</v>
      </c>
      <c r="C9" s="54">
        <v>20</v>
      </c>
      <c r="F9" s="23"/>
      <c r="G9" s="50" t="s">
        <v>30</v>
      </c>
      <c r="H9" s="23"/>
      <c r="I9" s="23"/>
      <c r="J9" s="51">
        <f>+G14/C13</f>
        <v>0.25650895077401697</v>
      </c>
    </row>
    <row r="10" spans="2:11" ht="9" customHeight="1" x14ac:dyDescent="0.25">
      <c r="B10" s="24"/>
      <c r="C10" s="24"/>
    </row>
    <row r="11" spans="2:11" ht="41.25" customHeight="1" x14ac:dyDescent="0.25">
      <c r="B11" s="55" t="s">
        <v>15</v>
      </c>
      <c r="C11" s="56">
        <v>2.1499999999999998E-2</v>
      </c>
      <c r="E11" s="65" t="s">
        <v>26</v>
      </c>
      <c r="F11" s="66"/>
      <c r="G11" s="66"/>
      <c r="H11" s="57">
        <f>+G14</f>
        <v>615.62148185764079</v>
      </c>
    </row>
    <row r="12" spans="2:11" ht="9" customHeight="1" thickBot="1" x14ac:dyDescent="0.3">
      <c r="B12" s="24"/>
      <c r="C12" s="24"/>
    </row>
    <row r="13" spans="2:11" ht="41.25" customHeight="1" thickBot="1" x14ac:dyDescent="0.3">
      <c r="B13" s="52" t="s">
        <v>31</v>
      </c>
      <c r="C13" s="53">
        <v>2400</v>
      </c>
      <c r="E13" s="30" t="s">
        <v>12</v>
      </c>
      <c r="F13" s="31" t="s">
        <v>13</v>
      </c>
      <c r="G13" s="32" t="s">
        <v>14</v>
      </c>
      <c r="H13" s="32" t="s">
        <v>3</v>
      </c>
      <c r="I13" s="33" t="s">
        <v>4</v>
      </c>
      <c r="J13" s="1"/>
    </row>
    <row r="14" spans="2:11" ht="22.5" customHeight="1" x14ac:dyDescent="0.25">
      <c r="B14" s="25"/>
      <c r="C14" s="25"/>
      <c r="E14" s="34">
        <f ca="1">+CALCULO!C10</f>
        <v>43465</v>
      </c>
      <c r="F14" s="35">
        <f>+CALCULO!D10</f>
        <v>2.1499999999999998E-2</v>
      </c>
      <c r="G14" s="36">
        <f>-+CALCULO!E10</f>
        <v>615.62148185764079</v>
      </c>
      <c r="H14" s="37">
        <f>-+CALCULO!F10</f>
        <v>400.62148185764079</v>
      </c>
      <c r="I14" s="38">
        <f>-+CALCULO!G10</f>
        <v>214.99999999999997</v>
      </c>
      <c r="J14" s="7"/>
      <c r="K14" s="1"/>
    </row>
    <row r="15" spans="2:11" s="1" customFormat="1" ht="22.5" customHeight="1" x14ac:dyDescent="0.25">
      <c r="E15" s="39">
        <f ca="1">+CALCULO!C11</f>
        <v>43496</v>
      </c>
      <c r="F15" s="40">
        <f>+CALCULO!D11</f>
        <v>2.1499999999999998E-2</v>
      </c>
      <c r="G15" s="41">
        <f>-+CALCULO!E11</f>
        <v>615.62148185764067</v>
      </c>
      <c r="H15" s="42">
        <f>-+CALCULO!F11</f>
        <v>401.33926201263569</v>
      </c>
      <c r="I15" s="43">
        <f>-+CALCULO!G11</f>
        <v>214.28221984500505</v>
      </c>
      <c r="J15" s="7"/>
      <c r="K15" s="7"/>
    </row>
    <row r="16" spans="2:11" s="7" customFormat="1" ht="22.5" customHeight="1" x14ac:dyDescent="0.25">
      <c r="E16" s="34">
        <f ca="1">+CALCULO!C12</f>
        <v>43524</v>
      </c>
      <c r="F16" s="44">
        <f>+CALCULO!D12</f>
        <v>2.1499999999999998E-2</v>
      </c>
      <c r="G16" s="36">
        <f>-+CALCULO!E12</f>
        <v>615.6214818576409</v>
      </c>
      <c r="H16" s="37">
        <f>-+CALCULO!F12</f>
        <v>402.05832819040847</v>
      </c>
      <c r="I16" s="38">
        <f>-+CALCULO!G12</f>
        <v>213.56315366723243</v>
      </c>
    </row>
    <row r="17" spans="5:11" s="7" customFormat="1" ht="22.5" customHeight="1" x14ac:dyDescent="0.25">
      <c r="E17" s="39">
        <f ca="1">+CALCULO!C13</f>
        <v>43555</v>
      </c>
      <c r="F17" s="40">
        <f>+CALCULO!D13</f>
        <v>2.1499999999999998E-2</v>
      </c>
      <c r="G17" s="41">
        <f>-+CALCULO!E13</f>
        <v>615.62148185764079</v>
      </c>
      <c r="H17" s="42">
        <f>-+CALCULO!F13</f>
        <v>402.77868269508286</v>
      </c>
      <c r="I17" s="43">
        <f>-+CALCULO!G13</f>
        <v>212.8427991625579</v>
      </c>
    </row>
    <row r="18" spans="5:11" s="7" customFormat="1" ht="22.5" customHeight="1" x14ac:dyDescent="0.25">
      <c r="E18" s="34">
        <f ca="1">+CALCULO!C14</f>
        <v>43585</v>
      </c>
      <c r="F18" s="44">
        <f>+CALCULO!D14</f>
        <v>2.1499999999999998E-2</v>
      </c>
      <c r="G18" s="36">
        <f>-+CALCULO!E14</f>
        <v>615.62148185764067</v>
      </c>
      <c r="H18" s="37">
        <f>-+CALCULO!F14</f>
        <v>403.5003278349115</v>
      </c>
      <c r="I18" s="38">
        <f>-+CALCULO!G14</f>
        <v>212.12115402272923</v>
      </c>
    </row>
    <row r="19" spans="5:11" s="7" customFormat="1" ht="22.5" customHeight="1" x14ac:dyDescent="0.25">
      <c r="E19" s="39">
        <f ca="1">+CALCULO!C15</f>
        <v>43616</v>
      </c>
      <c r="F19" s="40">
        <f>+CALCULO!D15</f>
        <v>2.1499999999999998E-2</v>
      </c>
      <c r="G19" s="41">
        <f>-+CALCULO!E15</f>
        <v>615.62148185764067</v>
      </c>
      <c r="H19" s="42">
        <f>-+CALCULO!F15</f>
        <v>404.22326592228239</v>
      </c>
      <c r="I19" s="43">
        <f>-+CALCULO!G15</f>
        <v>211.39821593535834</v>
      </c>
    </row>
    <row r="20" spans="5:11" s="7" customFormat="1" ht="22.5" customHeight="1" x14ac:dyDescent="0.25">
      <c r="E20" s="34">
        <f ca="1">+CALCULO!C16</f>
        <v>43646</v>
      </c>
      <c r="F20" s="44">
        <f>+CALCULO!D16</f>
        <v>2.1499999999999998E-2</v>
      </c>
      <c r="G20" s="36">
        <f>-+CALCULO!E16</f>
        <v>615.62148185764067</v>
      </c>
      <c r="H20" s="37">
        <f>-+CALCULO!F16</f>
        <v>404.94749927372646</v>
      </c>
      <c r="I20" s="38">
        <f>-+CALCULO!G16</f>
        <v>210.67398258391424</v>
      </c>
    </row>
    <row r="21" spans="5:11" s="7" customFormat="1" ht="22.5" customHeight="1" x14ac:dyDescent="0.25">
      <c r="E21" s="39">
        <f ca="1">+CALCULO!C17</f>
        <v>43677</v>
      </c>
      <c r="F21" s="40">
        <f>+CALCULO!D17</f>
        <v>2.1499999999999998E-2</v>
      </c>
      <c r="G21" s="41">
        <f>-+CALCULO!E17</f>
        <v>615.62148185764067</v>
      </c>
      <c r="H21" s="42">
        <f>-+CALCULO!F17</f>
        <v>405.67303020992517</v>
      </c>
      <c r="I21" s="43">
        <f>-+CALCULO!G17</f>
        <v>209.9484516477155</v>
      </c>
    </row>
    <row r="22" spans="5:11" s="7" customFormat="1" ht="22.5" customHeight="1" x14ac:dyDescent="0.25">
      <c r="E22" s="34">
        <f ca="1">+CALCULO!C18</f>
        <v>43708</v>
      </c>
      <c r="F22" s="44">
        <f>+CALCULO!D18</f>
        <v>2.1499999999999998E-2</v>
      </c>
      <c r="G22" s="36">
        <f>-+CALCULO!E18</f>
        <v>615.62148185764067</v>
      </c>
      <c r="H22" s="37">
        <f>-+CALCULO!F18</f>
        <v>406.39986105571802</v>
      </c>
      <c r="I22" s="38">
        <f>-+CALCULO!G18</f>
        <v>209.22162080192271</v>
      </c>
    </row>
    <row r="23" spans="5:11" s="7" customFormat="1" ht="22.5" customHeight="1" x14ac:dyDescent="0.25">
      <c r="E23" s="39">
        <f ca="1">+CALCULO!C19</f>
        <v>43738</v>
      </c>
      <c r="F23" s="40">
        <f>+CALCULO!D19</f>
        <v>2.1499999999999998E-2</v>
      </c>
      <c r="G23" s="41">
        <f>-+CALCULO!E19</f>
        <v>615.62148185764067</v>
      </c>
      <c r="H23" s="42">
        <f>-+CALCULO!F19</f>
        <v>407.12799414010948</v>
      </c>
      <c r="I23" s="43">
        <f>-+CALCULO!G19</f>
        <v>208.4934877175312</v>
      </c>
    </row>
    <row r="24" spans="5:11" s="7" customFormat="1" ht="22.5" customHeight="1" x14ac:dyDescent="0.25">
      <c r="E24" s="34">
        <f ca="1">+CALCULO!C20</f>
        <v>43769</v>
      </c>
      <c r="F24" s="44">
        <f>+CALCULO!D20</f>
        <v>2.1499999999999998E-2</v>
      </c>
      <c r="G24" s="36">
        <f>-+CALCULO!E20</f>
        <v>615.62148185764067</v>
      </c>
      <c r="H24" s="37">
        <f>-+CALCULO!F20</f>
        <v>407.85743179627724</v>
      </c>
      <c r="I24" s="38">
        <f>-+CALCULO!G20</f>
        <v>207.76405006136349</v>
      </c>
    </row>
    <row r="25" spans="5:11" s="7" customFormat="1" ht="22.5" customHeight="1" thickBot="1" x14ac:dyDescent="0.3">
      <c r="E25" s="45">
        <f ca="1">+CALCULO!C21</f>
        <v>43799</v>
      </c>
      <c r="F25" s="46">
        <f>+CALCULO!D21</f>
        <v>2.1499999999999998E-2</v>
      </c>
      <c r="G25" s="47">
        <f>-+CALCULO!E21</f>
        <v>615.6214818576409</v>
      </c>
      <c r="H25" s="48">
        <f>-+CALCULO!F21</f>
        <v>408.58817636157897</v>
      </c>
      <c r="I25" s="49">
        <f>-+CALCULO!G21</f>
        <v>207.03330549606187</v>
      </c>
    </row>
    <row r="26" spans="5:11" s="7" customFormat="1" ht="27.75" customHeight="1" x14ac:dyDescent="0.25">
      <c r="E26"/>
      <c r="F26"/>
      <c r="G26"/>
      <c r="H26"/>
      <c r="I26"/>
      <c r="J26"/>
    </row>
    <row r="27" spans="5:11" s="7" customFormat="1" ht="27.75" customHeight="1" x14ac:dyDescent="0.25">
      <c r="E27" s="18"/>
      <c r="F27" s="19"/>
      <c r="G27" s="20"/>
      <c r="H27" s="20"/>
      <c r="I27" s="20"/>
      <c r="J27"/>
      <c r="K27"/>
    </row>
  </sheetData>
  <mergeCells count="3">
    <mergeCell ref="B1:B2"/>
    <mergeCell ref="E1:J2"/>
    <mergeCell ref="E11:G1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CALCULO</vt:lpstr>
      <vt:lpstr>INFORME</vt:lpstr>
      <vt:lpstr>INFORME!Área_de_impresión</vt:lpstr>
    </vt:vector>
  </TitlesOfParts>
  <Company>iberCaja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25197833</dc:creator>
  <cp:lastModifiedBy>Camilo</cp:lastModifiedBy>
  <cp:lastPrinted>2018-11-12T17:40:44Z</cp:lastPrinted>
  <dcterms:created xsi:type="dcterms:W3CDTF">2017-01-04T08:48:18Z</dcterms:created>
  <dcterms:modified xsi:type="dcterms:W3CDTF">2018-11-12T17:48:36Z</dcterms:modified>
</cp:coreProperties>
</file>